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80" activeTab="10"/>
  </bookViews>
  <sheets>
    <sheet name="RYTTERDATA" sheetId="30" r:id="rId1"/>
    <sheet name="Etape 1 Udreg." sheetId="9" state="hidden" r:id="rId2"/>
    <sheet name="Etape 2 Udreg." sheetId="40" state="hidden" r:id="rId3"/>
    <sheet name="Etape 3 Udreg. " sheetId="42" state="hidden" r:id="rId4"/>
    <sheet name="Etape 4 Udreg. " sheetId="43" state="hidden" r:id="rId5"/>
    <sheet name="Etape 5 Udreg. " sheetId="44" state="hidden" r:id="rId6"/>
    <sheet name="Etape 6 Udreg. " sheetId="45" state="hidden" r:id="rId7"/>
    <sheet name="PP &amp; Udstyrskontrol undervejs" sheetId="13" state="hidden" r:id="rId8"/>
    <sheet name="Manuel udreg. v. mgl. EPK+Mål" sheetId="35" state="hidden" r:id="rId9"/>
    <sheet name="POR hele udreg." sheetId="1" state="hidden" r:id="rId10"/>
    <sheet name="PTV Udreg." sheetId="17" r:id="rId11"/>
    <sheet name="PTV Forhindringer" sheetId="38" state="hidden" r:id="rId12"/>
    <sheet name="MA udregning 75 m" sheetId="19" state="hidden" r:id="rId13"/>
    <sheet name="MA udregning 100 m" sheetId="46" state="hidden" r:id="rId14"/>
    <sheet name="MA udregning 150 m" sheetId="47" state="hidden" r:id="rId15"/>
    <sheet name="Resultater " sheetId="28" r:id="rId16"/>
    <sheet name="Matrix 75 m" sheetId="31" state="hidden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7" i="46"/>
  <c r="H6"/>
  <c r="H8" l="1"/>
  <c r="H9"/>
  <c r="H6" i="19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B10" i="47" l="1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A7"/>
  <c r="B7" s="1"/>
  <c r="A8"/>
  <c r="B8" s="1"/>
  <c r="A9"/>
  <c r="B9" s="1"/>
  <c r="A10"/>
  <c r="B10" s="1"/>
  <c r="A11"/>
  <c r="B11" s="1"/>
  <c r="A12"/>
  <c r="B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M15" s="1"/>
  <c r="B16"/>
  <c r="C16" s="1"/>
  <c r="B17"/>
  <c r="L17" s="1"/>
  <c r="B18"/>
  <c r="C18" s="1"/>
  <c r="B19"/>
  <c r="M19" s="1"/>
  <c r="B20"/>
  <c r="C20" s="1"/>
  <c r="B21"/>
  <c r="L21" s="1"/>
  <c r="B22"/>
  <c r="C22" s="1"/>
  <c r="B23"/>
  <c r="M23" s="1"/>
  <c r="B24"/>
  <c r="C24" s="1"/>
  <c r="B25"/>
  <c r="L25" s="1"/>
  <c r="B26"/>
  <c r="C26" s="1"/>
  <c r="B27"/>
  <c r="M27" s="1"/>
  <c r="B28"/>
  <c r="C28" s="1"/>
  <c r="B29"/>
  <c r="L29" s="1"/>
  <c r="B30"/>
  <c r="C30" s="1"/>
  <c r="B31"/>
  <c r="M31" s="1"/>
  <c r="B32"/>
  <c r="C32" s="1"/>
  <c r="B33"/>
  <c r="L33" s="1"/>
  <c r="B34"/>
  <c r="C34" s="1"/>
  <c r="M14"/>
  <c r="M26"/>
  <c r="L15"/>
  <c r="L18"/>
  <c r="L34"/>
  <c r="K14"/>
  <c r="K22"/>
  <c r="K30"/>
  <c r="J15"/>
  <c r="J26"/>
  <c r="I18"/>
  <c r="I20"/>
  <c r="I34"/>
  <c r="H15"/>
  <c r="H20"/>
  <c r="H22"/>
  <c r="H26"/>
  <c r="H30"/>
  <c r="H31"/>
  <c r="G18"/>
  <c r="G34"/>
  <c r="F15"/>
  <c r="F26"/>
  <c r="F30"/>
  <c r="E14"/>
  <c r="E30"/>
  <c r="E33"/>
  <c r="E34"/>
  <c r="D14"/>
  <c r="D15"/>
  <c r="D18"/>
  <c r="D23"/>
  <c r="D34"/>
  <c r="G5" i="9"/>
  <c r="I11" i="28" l="1"/>
  <c r="J11"/>
  <c r="I10"/>
  <c r="J10"/>
  <c r="I9"/>
  <c r="J9"/>
  <c r="I12"/>
  <c r="J12"/>
  <c r="G33" i="1"/>
  <c r="E20"/>
  <c r="F20"/>
  <c r="K29"/>
  <c r="L20"/>
  <c r="H32"/>
  <c r="I29"/>
  <c r="J20"/>
  <c r="G29"/>
  <c r="M25"/>
  <c r="E29"/>
  <c r="G20"/>
  <c r="D20"/>
  <c r="E25"/>
  <c r="F27"/>
  <c r="I17"/>
  <c r="M33"/>
  <c r="L7"/>
  <c r="G17"/>
  <c r="J32"/>
  <c r="J14"/>
  <c r="K20"/>
  <c r="L28"/>
  <c r="M32"/>
  <c r="M20"/>
  <c r="C33"/>
  <c r="C15"/>
  <c r="H11"/>
  <c r="I11"/>
  <c r="L11"/>
  <c r="C11"/>
  <c r="F32"/>
  <c r="I14"/>
  <c r="D28"/>
  <c r="E17"/>
  <c r="F14"/>
  <c r="G28"/>
  <c r="G14"/>
  <c r="H14"/>
  <c r="K17"/>
  <c r="L23"/>
  <c r="L14"/>
  <c r="M17"/>
  <c r="C21"/>
  <c r="C10"/>
  <c r="I10"/>
  <c r="L10"/>
  <c r="H10"/>
  <c r="I12"/>
  <c r="H12"/>
  <c r="M21"/>
  <c r="E22"/>
  <c r="F16"/>
  <c r="I28"/>
  <c r="J31"/>
  <c r="M22"/>
  <c r="M16"/>
  <c r="D31"/>
  <c r="D22"/>
  <c r="G30"/>
  <c r="G22"/>
  <c r="H27"/>
  <c r="H16"/>
  <c r="I33"/>
  <c r="I25"/>
  <c r="J30"/>
  <c r="K34"/>
  <c r="K28"/>
  <c r="K18"/>
  <c r="L31"/>
  <c r="L22"/>
  <c r="M30"/>
  <c r="C29"/>
  <c r="C23"/>
  <c r="C17"/>
  <c r="G25"/>
  <c r="J22"/>
  <c r="D30"/>
  <c r="E28"/>
  <c r="E18"/>
  <c r="F31"/>
  <c r="F22"/>
  <c r="I30"/>
  <c r="I22"/>
  <c r="J27"/>
  <c r="J16"/>
  <c r="K33"/>
  <c r="K25"/>
  <c r="L30"/>
  <c r="C31"/>
  <c r="C25"/>
  <c r="C13"/>
  <c r="L6"/>
  <c r="C9"/>
  <c r="D32"/>
  <c r="D27"/>
  <c r="I24"/>
  <c r="D16"/>
  <c r="E24"/>
  <c r="G24"/>
  <c r="K24"/>
  <c r="L32"/>
  <c r="L27"/>
  <c r="L16"/>
  <c r="D26"/>
  <c r="F24"/>
  <c r="F19"/>
  <c r="H24"/>
  <c r="H19"/>
  <c r="J24"/>
  <c r="J19"/>
  <c r="L26"/>
  <c r="M34"/>
  <c r="M29"/>
  <c r="M24"/>
  <c r="M18"/>
  <c r="D24"/>
  <c r="D19"/>
  <c r="E32"/>
  <c r="E26"/>
  <c r="E21"/>
  <c r="E16"/>
  <c r="F34"/>
  <c r="F28"/>
  <c r="F23"/>
  <c r="F18"/>
  <c r="G32"/>
  <c r="G26"/>
  <c r="G21"/>
  <c r="G16"/>
  <c r="H34"/>
  <c r="H28"/>
  <c r="H23"/>
  <c r="H18"/>
  <c r="I32"/>
  <c r="I26"/>
  <c r="I21"/>
  <c r="I16"/>
  <c r="J34"/>
  <c r="J28"/>
  <c r="J23"/>
  <c r="J18"/>
  <c r="K32"/>
  <c r="K26"/>
  <c r="K21"/>
  <c r="K16"/>
  <c r="L24"/>
  <c r="L19"/>
  <c r="L8"/>
  <c r="M28"/>
  <c r="C27"/>
  <c r="C19"/>
  <c r="AB8" i="17"/>
  <c r="D33" i="1"/>
  <c r="D29"/>
  <c r="D25"/>
  <c r="D21"/>
  <c r="D17"/>
  <c r="E31"/>
  <c r="E27"/>
  <c r="E23"/>
  <c r="E19"/>
  <c r="E15"/>
  <c r="F33"/>
  <c r="F29"/>
  <c r="F25"/>
  <c r="F21"/>
  <c r="F17"/>
  <c r="G31"/>
  <c r="G27"/>
  <c r="G23"/>
  <c r="G19"/>
  <c r="G15"/>
  <c r="H33"/>
  <c r="H29"/>
  <c r="H25"/>
  <c r="H21"/>
  <c r="H17"/>
  <c r="I31"/>
  <c r="I27"/>
  <c r="I23"/>
  <c r="I19"/>
  <c r="I15"/>
  <c r="J33"/>
  <c r="J29"/>
  <c r="J25"/>
  <c r="J21"/>
  <c r="J17"/>
  <c r="K31"/>
  <c r="K27"/>
  <c r="K23"/>
  <c r="K19"/>
  <c r="K15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E31"/>
  <c r="E32"/>
  <c r="F32" s="1"/>
  <c r="E33"/>
  <c r="F33" s="1"/>
  <c r="E34"/>
  <c r="E5"/>
  <c r="F5" s="1"/>
  <c r="F6"/>
  <c r="F7"/>
  <c r="F14"/>
  <c r="F15"/>
  <c r="F16"/>
  <c r="F18"/>
  <c r="F19"/>
  <c r="F22"/>
  <c r="F23"/>
  <c r="F26"/>
  <c r="F27"/>
  <c r="F30"/>
  <c r="F31"/>
  <c r="F34"/>
  <c r="L4" i="17" l="1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6" i="28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5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B9"/>
  <c r="B10"/>
  <c r="B11"/>
  <c r="B12"/>
  <c r="B13"/>
  <c r="B14"/>
  <c r="B15"/>
  <c r="B16"/>
  <c r="B17"/>
  <c r="H17" s="1"/>
  <c r="B18"/>
  <c r="H18" s="1"/>
  <c r="B19"/>
  <c r="H19" s="1"/>
  <c r="B20"/>
  <c r="H20" s="1"/>
  <c r="B21"/>
  <c r="H21" s="1"/>
  <c r="B22"/>
  <c r="H22" s="1"/>
  <c r="B23"/>
  <c r="H23" s="1"/>
  <c r="B24"/>
  <c r="H24" s="1"/>
  <c r="B25"/>
  <c r="H25" s="1"/>
  <c r="B26"/>
  <c r="H26" s="1"/>
  <c r="B27"/>
  <c r="H27" s="1"/>
  <c r="B28"/>
  <c r="H28" s="1"/>
  <c r="B29"/>
  <c r="H29" s="1"/>
  <c r="B30"/>
  <c r="H30" s="1"/>
  <c r="B31"/>
  <c r="H31" s="1"/>
  <c r="B32"/>
  <c r="H32" s="1"/>
  <c r="B33"/>
  <c r="H33" s="1"/>
  <c r="B34"/>
  <c r="H34" s="1"/>
  <c r="B35"/>
  <c r="H35" s="1"/>
  <c r="B36"/>
  <c r="H36" s="1"/>
  <c r="B37"/>
  <c r="H37" s="1"/>
  <c r="B7" i="35"/>
  <c r="B8"/>
  <c r="B9"/>
  <c r="B10"/>
  <c r="B11"/>
  <c r="B12"/>
  <c r="B13"/>
  <c r="M13" s="1"/>
  <c r="K13" i="1" s="1"/>
  <c r="B14" i="35"/>
  <c r="M14" s="1"/>
  <c r="B15"/>
  <c r="M15" s="1"/>
  <c r="B16"/>
  <c r="M16" s="1"/>
  <c r="B17"/>
  <c r="M17" s="1"/>
  <c r="B18"/>
  <c r="M18" s="1"/>
  <c r="B19"/>
  <c r="M19" s="1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5"/>
  <c r="B5" i="13"/>
  <c r="I5" s="1"/>
  <c r="B6"/>
  <c r="I6" s="1"/>
  <c r="B7"/>
  <c r="I7" s="1"/>
  <c r="B8"/>
  <c r="I8" s="1"/>
  <c r="B9"/>
  <c r="I9" s="1"/>
  <c r="J10" i="1" s="1"/>
  <c r="B10" i="13"/>
  <c r="I10" s="1"/>
  <c r="J11" i="1" s="1"/>
  <c r="B11" i="13"/>
  <c r="I11" s="1"/>
  <c r="B12"/>
  <c r="I12" s="1"/>
  <c r="J13" i="1" s="1"/>
  <c r="B13" i="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4"/>
  <c r="I4" s="1"/>
  <c r="B12" i="45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2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4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40" i="43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40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9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M19" s="1"/>
  <c r="B18"/>
  <c r="B17"/>
  <c r="B16"/>
  <c r="B15"/>
  <c r="B14"/>
  <c r="B13"/>
  <c r="B12"/>
  <c r="B11"/>
  <c r="I32" i="28" l="1"/>
  <c r="J32"/>
  <c r="I20"/>
  <c r="J20"/>
  <c r="I16"/>
  <c r="J16"/>
  <c r="I31"/>
  <c r="J31"/>
  <c r="I27"/>
  <c r="J27"/>
  <c r="I23"/>
  <c r="J23"/>
  <c r="I19"/>
  <c r="J19"/>
  <c r="I15"/>
  <c r="J15"/>
  <c r="I24"/>
  <c r="J24"/>
  <c r="I34"/>
  <c r="J34"/>
  <c r="I30"/>
  <c r="J30"/>
  <c r="I26"/>
  <c r="J26"/>
  <c r="I22"/>
  <c r="J22"/>
  <c r="I18"/>
  <c r="J18"/>
  <c r="I14"/>
  <c r="J14"/>
  <c r="I28"/>
  <c r="J28"/>
  <c r="I33"/>
  <c r="J33"/>
  <c r="I29"/>
  <c r="J29"/>
  <c r="I25"/>
  <c r="J25"/>
  <c r="I21"/>
  <c r="J21"/>
  <c r="I17"/>
  <c r="J17"/>
  <c r="I13"/>
  <c r="J13"/>
  <c r="J12" i="1"/>
  <c r="K32" i="28"/>
  <c r="L32"/>
  <c r="K28"/>
  <c r="L28"/>
  <c r="K24"/>
  <c r="L24"/>
  <c r="K20"/>
  <c r="L20"/>
  <c r="K31"/>
  <c r="L31"/>
  <c r="K27"/>
  <c r="L27"/>
  <c r="K23"/>
  <c r="L23"/>
  <c r="K19"/>
  <c r="L19"/>
  <c r="L34"/>
  <c r="K34"/>
  <c r="L30"/>
  <c r="K30"/>
  <c r="L26"/>
  <c r="K26"/>
  <c r="L22"/>
  <c r="K22"/>
  <c r="K33"/>
  <c r="L33"/>
  <c r="K29"/>
  <c r="L29"/>
  <c r="K25"/>
  <c r="L25"/>
  <c r="J7" i="1"/>
  <c r="J6"/>
  <c r="J9"/>
  <c r="J8"/>
  <c r="E30" i="28"/>
  <c r="G30"/>
  <c r="E22"/>
  <c r="G22"/>
  <c r="G33"/>
  <c r="E33"/>
  <c r="G29"/>
  <c r="E29"/>
  <c r="E25"/>
  <c r="G34"/>
  <c r="E34"/>
  <c r="E26"/>
  <c r="G26"/>
  <c r="G32"/>
  <c r="E32"/>
  <c r="G28"/>
  <c r="E28"/>
  <c r="G24"/>
  <c r="E24"/>
  <c r="G20"/>
  <c r="E20"/>
  <c r="E31"/>
  <c r="G31"/>
  <c r="E27"/>
  <c r="G27"/>
  <c r="E23"/>
  <c r="G23"/>
  <c r="E19"/>
  <c r="G19"/>
  <c r="AE36" i="17"/>
  <c r="AC36"/>
  <c r="AC28"/>
  <c r="AC20"/>
  <c r="AC31"/>
  <c r="AE31"/>
  <c r="AC23"/>
  <c r="AE23"/>
  <c r="AE34"/>
  <c r="AC34"/>
  <c r="AC30"/>
  <c r="AE30"/>
  <c r="AE26"/>
  <c r="AC26"/>
  <c r="AC22"/>
  <c r="AE22"/>
  <c r="AC18"/>
  <c r="AE32"/>
  <c r="AC32"/>
  <c r="AC24"/>
  <c r="AC35"/>
  <c r="AE35"/>
  <c r="AC27"/>
  <c r="AE27"/>
  <c r="AC19"/>
  <c r="AE37"/>
  <c r="AC37"/>
  <c r="AE33"/>
  <c r="AC33"/>
  <c r="AE29"/>
  <c r="AC29"/>
  <c r="AE25"/>
  <c r="AC25"/>
  <c r="AC21"/>
  <c r="AC17"/>
  <c r="AB36"/>
  <c r="AB28"/>
  <c r="AE28" s="1"/>
  <c r="G25" i="28" s="1"/>
  <c r="AB20" i="17"/>
  <c r="AB35"/>
  <c r="AB31"/>
  <c r="AB27"/>
  <c r="AB23"/>
  <c r="AB19"/>
  <c r="AE19" s="1"/>
  <c r="AB15"/>
  <c r="AB11"/>
  <c r="AB34"/>
  <c r="AB30"/>
  <c r="AB26"/>
  <c r="AB22"/>
  <c r="AB18"/>
  <c r="AB14"/>
  <c r="AB10"/>
  <c r="AB32"/>
  <c r="AB24"/>
  <c r="AE24" s="1"/>
  <c r="AB16"/>
  <c r="AB37"/>
  <c r="AB33"/>
  <c r="AB29"/>
  <c r="AB25"/>
  <c r="AB21"/>
  <c r="AB17"/>
  <c r="AE17" s="1"/>
  <c r="AB13"/>
  <c r="AB9"/>
  <c r="AB12"/>
  <c r="H31" i="28"/>
  <c r="F31"/>
  <c r="H19"/>
  <c r="F19"/>
  <c r="H34"/>
  <c r="F34"/>
  <c r="H30"/>
  <c r="F30"/>
  <c r="H26"/>
  <c r="F26"/>
  <c r="H22"/>
  <c r="F22"/>
  <c r="F18"/>
  <c r="F14"/>
  <c r="H27"/>
  <c r="F27"/>
  <c r="F15"/>
  <c r="H33"/>
  <c r="F33"/>
  <c r="H29"/>
  <c r="F29"/>
  <c r="F21"/>
  <c r="F17"/>
  <c r="H23"/>
  <c r="F23"/>
  <c r="H32"/>
  <c r="F32"/>
  <c r="H28"/>
  <c r="F28"/>
  <c r="H24"/>
  <c r="F24"/>
  <c r="H20"/>
  <c r="F20"/>
  <c r="F16"/>
  <c r="AE21" i="17" l="1"/>
  <c r="AE18"/>
  <c r="AE20"/>
  <c r="E5" i="19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B34" i="47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L29" s="1"/>
  <c r="J28"/>
  <c r="K28" s="1"/>
  <c r="L28" s="1"/>
  <c r="J27"/>
  <c r="K27" s="1"/>
  <c r="L27" s="1"/>
  <c r="J26"/>
  <c r="K26" s="1"/>
  <c r="L26" s="1"/>
  <c r="J25"/>
  <c r="K25" s="1"/>
  <c r="L25" s="1"/>
  <c r="J24"/>
  <c r="K24" s="1"/>
  <c r="L24" s="1"/>
  <c r="J23"/>
  <c r="K23" s="1"/>
  <c r="L23" s="1"/>
  <c r="J22"/>
  <c r="K22" s="1"/>
  <c r="L22" s="1"/>
  <c r="J21"/>
  <c r="K21"/>
  <c r="L21" s="1"/>
  <c r="J20"/>
  <c r="K20" s="1"/>
  <c r="L20" s="1"/>
  <c r="J19"/>
  <c r="K19" s="1"/>
  <c r="L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K12" s="1"/>
  <c r="L12" s="1"/>
  <c r="M12" s="1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K8" i="1" s="1"/>
  <c r="J7" i="35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F17" i="44"/>
  <c r="F25"/>
  <c r="F33"/>
  <c r="F21" i="45"/>
  <c r="F29"/>
  <c r="F37"/>
  <c r="L9" i="35"/>
  <c r="M9" s="1"/>
  <c r="K9" i="1" s="1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E6" i="19"/>
  <c r="E7"/>
  <c r="E8"/>
  <c r="E9"/>
  <c r="E10"/>
  <c r="J10" s="1"/>
  <c r="E11"/>
  <c r="E12"/>
  <c r="J12" s="1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H5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J11"/>
  <c r="J13"/>
  <c r="B23"/>
  <c r="J23" s="1"/>
  <c r="B24"/>
  <c r="J24" s="1"/>
  <c r="B25"/>
  <c r="J25" s="1"/>
  <c r="B26"/>
  <c r="J26" s="1"/>
  <c r="B27"/>
  <c r="J27" s="1"/>
  <c r="B28"/>
  <c r="J28" s="1"/>
  <c r="B29"/>
  <c r="J29" s="1"/>
  <c r="B30"/>
  <c r="J30" s="1"/>
  <c r="B31"/>
  <c r="J31" s="1"/>
  <c r="B32"/>
  <c r="J32" s="1"/>
  <c r="B33"/>
  <c r="J33" s="1"/>
  <c r="B34"/>
  <c r="J34" s="1"/>
  <c r="F11" i="9"/>
  <c r="F28"/>
  <c r="F16"/>
  <c r="F17"/>
  <c r="F18"/>
  <c r="F19"/>
  <c r="F20"/>
  <c r="F21"/>
  <c r="F23"/>
  <c r="F24"/>
  <c r="F27"/>
  <c r="F30"/>
  <c r="F32"/>
  <c r="F36"/>
  <c r="F40"/>
  <c r="B14" i="19"/>
  <c r="J14" s="1"/>
  <c r="B15"/>
  <c r="J15" s="1"/>
  <c r="B16"/>
  <c r="J16" s="1"/>
  <c r="B17"/>
  <c r="J17" s="1"/>
  <c r="B18"/>
  <c r="J18" s="1"/>
  <c r="B19"/>
  <c r="J19" s="1"/>
  <c r="B20"/>
  <c r="J20" s="1"/>
  <c r="B21"/>
  <c r="J21" s="1"/>
  <c r="B22"/>
  <c r="J22" s="1"/>
  <c r="F12" i="9"/>
  <c r="F3" i="17"/>
  <c r="G3" s="1"/>
  <c r="H3" s="1"/>
  <c r="H5" s="1"/>
  <c r="H5" i="9"/>
  <c r="I5" s="1"/>
  <c r="J6" i="19" l="1"/>
  <c r="K12" i="1"/>
  <c r="J10" i="46"/>
  <c r="F10" i="28" s="1"/>
  <c r="J12" i="46"/>
  <c r="F12" i="28" s="1"/>
  <c r="J11" i="46"/>
  <c r="F11" i="28" s="1"/>
  <c r="J9" i="46"/>
  <c r="J8"/>
  <c r="J6"/>
  <c r="F13" i="28"/>
  <c r="J5" i="46"/>
  <c r="G14" i="44"/>
  <c r="G30"/>
  <c r="H30" s="1"/>
  <c r="G29"/>
  <c r="G40"/>
  <c r="G21"/>
  <c r="G26" i="45"/>
  <c r="H26" s="1"/>
  <c r="G20"/>
  <c r="G40"/>
  <c r="H40" s="1"/>
  <c r="G37"/>
  <c r="H37" s="1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H28" s="1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H12" s="1"/>
  <c r="H6" i="1" s="1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F5" i="1" s="1"/>
  <c r="G14" i="42"/>
  <c r="H14" s="1"/>
  <c r="F8" i="1" s="1"/>
  <c r="G17" i="42"/>
  <c r="H17" s="1"/>
  <c r="F11" i="1" s="1"/>
  <c r="G20" i="42"/>
  <c r="G23"/>
  <c r="H23" s="1"/>
  <c r="G26"/>
  <c r="H26" s="1"/>
  <c r="G32"/>
  <c r="H32" s="1"/>
  <c r="G35"/>
  <c r="G37"/>
  <c r="H37" s="1"/>
  <c r="G13" i="44"/>
  <c r="H13" s="1"/>
  <c r="H7" i="1" s="1"/>
  <c r="G31" i="44"/>
  <c r="G13" i="45"/>
  <c r="H13" s="1"/>
  <c r="I7" i="1" s="1"/>
  <c r="G39" i="45"/>
  <c r="H39" s="1"/>
  <c r="L5" i="1"/>
  <c r="C5"/>
  <c r="J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H27" s="1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J7" i="19"/>
  <c r="G36" i="44"/>
  <c r="H36" s="1"/>
  <c r="G26"/>
  <c r="H26" s="1"/>
  <c r="G20"/>
  <c r="H20" s="1"/>
  <c r="G11"/>
  <c r="H11" s="1"/>
  <c r="H5" i="1" s="1"/>
  <c r="G34" i="45"/>
  <c r="H34" s="1"/>
  <c r="G28"/>
  <c r="H28" s="1"/>
  <c r="G22"/>
  <c r="H22" s="1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F6" i="1" s="1"/>
  <c r="G16" i="42"/>
  <c r="G19"/>
  <c r="H19" s="1"/>
  <c r="M19" s="1"/>
  <c r="F13" i="1" s="1"/>
  <c r="G21" i="42"/>
  <c r="H21" s="1"/>
  <c r="G30"/>
  <c r="G33"/>
  <c r="H33" s="1"/>
  <c r="G36"/>
  <c r="H36" s="1"/>
  <c r="G39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J5" i="19"/>
  <c r="J9"/>
  <c r="J8"/>
  <c r="F25" i="28"/>
  <c r="J5" i="47"/>
  <c r="J6"/>
  <c r="H6" i="17"/>
  <c r="F8"/>
  <c r="G8" s="1"/>
  <c r="H8" s="1"/>
  <c r="AC8" s="1"/>
  <c r="AE8" s="1"/>
  <c r="G5" i="28" s="1"/>
  <c r="J7" i="47"/>
  <c r="J9"/>
  <c r="H20" i="45"/>
  <c r="H29"/>
  <c r="H33"/>
  <c r="H27"/>
  <c r="H40" i="44"/>
  <c r="H24"/>
  <c r="H14"/>
  <c r="H8" i="1" s="1"/>
  <c r="H33" i="44"/>
  <c r="H21"/>
  <c r="H31"/>
  <c r="H16"/>
  <c r="H29"/>
  <c r="H38" i="43"/>
  <c r="H29"/>
  <c r="H20" i="42"/>
  <c r="H39"/>
  <c r="H22"/>
  <c r="H30"/>
  <c r="H35"/>
  <c r="H11" i="40"/>
  <c r="E5" i="1" s="1"/>
  <c r="H16" i="40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M19" s="1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E6" i="1" s="1"/>
  <c r="H12" i="45"/>
  <c r="I6" i="1" s="1"/>
  <c r="F34" i="9"/>
  <c r="F14"/>
  <c r="F38"/>
  <c r="F26"/>
  <c r="F22"/>
  <c r="F39"/>
  <c r="F37"/>
  <c r="F31"/>
  <c r="F29"/>
  <c r="F25"/>
  <c r="F15"/>
  <c r="F35"/>
  <c r="F33"/>
  <c r="F13"/>
  <c r="F6" i="28" l="1"/>
  <c r="F12" i="1"/>
  <c r="H16" i="42"/>
  <c r="F10" i="1" s="1"/>
  <c r="F9" i="28"/>
  <c r="F7"/>
  <c r="J7" s="1"/>
  <c r="F5"/>
  <c r="F8"/>
  <c r="H25"/>
  <c r="J8" l="1"/>
  <c r="J5"/>
  <c r="J6"/>
  <c r="F3"/>
  <c r="E27" i="17"/>
  <c r="F27" s="1"/>
  <c r="G27" s="1"/>
  <c r="E17"/>
  <c r="F17" s="1"/>
  <c r="G17" s="1"/>
  <c r="E35"/>
  <c r="F35" s="1"/>
  <c r="G35" s="1"/>
  <c r="E34"/>
  <c r="F34" s="1"/>
  <c r="G34" s="1"/>
  <c r="E21"/>
  <c r="F21" s="1"/>
  <c r="G21" s="1"/>
  <c r="E23"/>
  <c r="F23" s="1"/>
  <c r="G23" s="1"/>
  <c r="E22"/>
  <c r="F22" s="1"/>
  <c r="G22" s="1"/>
  <c r="E30"/>
  <c r="F30" s="1"/>
  <c r="G30" s="1"/>
  <c r="E11"/>
  <c r="F11" s="1"/>
  <c r="G11" s="1"/>
  <c r="E25"/>
  <c r="F25" s="1"/>
  <c r="G25" s="1"/>
  <c r="E10"/>
  <c r="F10" s="1"/>
  <c r="G10" s="1"/>
  <c r="H10" s="1"/>
  <c r="E31"/>
  <c r="F31" s="1"/>
  <c r="G31" s="1"/>
  <c r="E18"/>
  <c r="F18" s="1"/>
  <c r="G18" s="1"/>
  <c r="E20"/>
  <c r="F20" s="1"/>
  <c r="G20" s="1"/>
  <c r="E24"/>
  <c r="F24" s="1"/>
  <c r="G24" s="1"/>
  <c r="E36"/>
  <c r="F36" s="1"/>
  <c r="G36" s="1"/>
  <c r="E26"/>
  <c r="F26" s="1"/>
  <c r="G26" s="1"/>
  <c r="E19"/>
  <c r="F19" s="1"/>
  <c r="G19" s="1"/>
  <c r="E32"/>
  <c r="F32" s="1"/>
  <c r="G32" s="1"/>
  <c r="E37"/>
  <c r="F37" s="1"/>
  <c r="G37" s="1"/>
  <c r="E13"/>
  <c r="F13" s="1"/>
  <c r="G13" s="1"/>
  <c r="H13" s="1"/>
  <c r="E16"/>
  <c r="F16" s="1"/>
  <c r="G16" s="1"/>
  <c r="H16" s="1"/>
  <c r="AC16" s="1"/>
  <c r="AE16" s="1"/>
  <c r="E29"/>
  <c r="F29" s="1"/>
  <c r="G29" s="1"/>
  <c r="E15"/>
  <c r="F15" s="1"/>
  <c r="G15" s="1"/>
  <c r="H15" s="1"/>
  <c r="AC15" s="1"/>
  <c r="AE15" s="1"/>
  <c r="E14"/>
  <c r="F14" s="1"/>
  <c r="G14" s="1"/>
  <c r="H14" s="1"/>
  <c r="AC14" s="1"/>
  <c r="AE14" s="1"/>
  <c r="E28"/>
  <c r="F28" s="1"/>
  <c r="G28" s="1"/>
  <c r="E9"/>
  <c r="E12"/>
  <c r="F12" s="1"/>
  <c r="G12" s="1"/>
  <c r="E33"/>
  <c r="F33" s="1"/>
  <c r="G33" s="1"/>
  <c r="G12" i="28" l="1"/>
  <c r="G21"/>
  <c r="G11"/>
  <c r="G18"/>
  <c r="AC10" i="17"/>
  <c r="AE10" s="1"/>
  <c r="AC13"/>
  <c r="AE13" s="1"/>
  <c r="G17" i="28" s="1"/>
  <c r="H12" i="17"/>
  <c r="H11"/>
  <c r="F9"/>
  <c r="G7" i="28" l="1"/>
  <c r="G14"/>
  <c r="AC11" i="17"/>
  <c r="AE11" s="1"/>
  <c r="AC12"/>
  <c r="AE12" s="1"/>
  <c r="G9"/>
  <c r="H9" s="1"/>
  <c r="G9" i="28" l="1"/>
  <c r="G16"/>
  <c r="G8"/>
  <c r="G15"/>
  <c r="G10"/>
  <c r="AC9" i="17"/>
  <c r="AE9" s="1"/>
  <c r="G13" i="28" s="1"/>
  <c r="G6" l="1"/>
  <c r="K18" l="1"/>
  <c r="K21"/>
  <c r="K15"/>
  <c r="K17"/>
  <c r="K16"/>
  <c r="K12"/>
  <c r="K14"/>
  <c r="K13"/>
  <c r="K10"/>
  <c r="K11"/>
  <c r="K8"/>
  <c r="K9"/>
  <c r="K6"/>
  <c r="K7"/>
  <c r="K5"/>
  <c r="G3"/>
  <c r="I7" i="9" l="1"/>
  <c r="D18" s="1"/>
  <c r="D13" l="1"/>
  <c r="D17"/>
  <c r="D21"/>
  <c r="D25"/>
  <c r="D29"/>
  <c r="D33"/>
  <c r="D37"/>
  <c r="D11"/>
  <c r="D14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M7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M12" s="1"/>
  <c r="D6" i="1" s="1"/>
  <c r="M6" s="1"/>
  <c r="G15" i="9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M11" s="1"/>
  <c r="D5" i="1" s="1"/>
  <c r="M5" s="1"/>
  <c r="G14" i="9"/>
  <c r="H14" s="1"/>
  <c r="M14" s="1"/>
  <c r="D8" i="1" s="1"/>
  <c r="M8" s="1"/>
  <c r="G33" i="9"/>
  <c r="H33" s="1"/>
  <c r="G30"/>
  <c r="H30" s="1"/>
  <c r="G23"/>
  <c r="H23" s="1"/>
  <c r="G34"/>
  <c r="H34" s="1"/>
  <c r="G31"/>
  <c r="H31" s="1"/>
  <c r="G20"/>
  <c r="H20" s="1"/>
  <c r="E9" i="28" l="1"/>
  <c r="H9" s="1"/>
  <c r="E16"/>
  <c r="E15"/>
  <c r="E14"/>
  <c r="E13"/>
  <c r="H13" s="1"/>
  <c r="H18" i="9"/>
  <c r="M18" s="1"/>
  <c r="D12" i="1" s="1"/>
  <c r="M12" s="1"/>
  <c r="D11"/>
  <c r="M11" s="1"/>
  <c r="D10"/>
  <c r="M10" s="1"/>
  <c r="H6" i="28"/>
  <c r="H8" l="1"/>
  <c r="H7"/>
  <c r="E12"/>
  <c r="H12" s="1"/>
  <c r="E21"/>
  <c r="E11"/>
  <c r="H11" s="1"/>
  <c r="E18"/>
  <c r="E10"/>
  <c r="I8" s="1"/>
  <c r="E17"/>
  <c r="H16"/>
  <c r="H15"/>
  <c r="H14"/>
  <c r="H5"/>
  <c r="I6" l="1"/>
  <c r="I7"/>
  <c r="H10"/>
  <c r="I5"/>
  <c r="E3"/>
  <c r="H21"/>
  <c r="H18"/>
  <c r="H17"/>
  <c r="L9" l="1"/>
  <c r="L5"/>
  <c r="L10"/>
  <c r="L14"/>
  <c r="L21"/>
  <c r="L17"/>
  <c r="L8"/>
  <c r="L15"/>
  <c r="H3"/>
  <c r="L11"/>
  <c r="L18"/>
  <c r="L6"/>
  <c r="L7"/>
  <c r="L13"/>
  <c r="L12"/>
  <c r="L16"/>
</calcChain>
</file>

<file path=xl/sharedStrings.xml><?xml version="1.0" encoding="utf-8"?>
<sst xmlns="http://schemas.openxmlformats.org/spreadsheetml/2006/main" count="574" uniqueCount="198">
  <si>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</si>
  <si>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</si>
  <si>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</si>
  <si>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</si>
  <si>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</si>
  <si>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</si>
  <si>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</si>
  <si>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</si>
  <si>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</si>
  <si>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</si>
  <si>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</si>
  <si>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</si>
  <si>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</si>
  <si>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</si>
  <si>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</si>
  <si>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</si>
  <si>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</si>
  <si>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</si>
  <si>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</si>
  <si>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</si>
  <si>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</si>
  <si>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</si>
  <si>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</si>
  <si>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</si>
  <si>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</si>
  <si>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</si>
  <si>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</si>
  <si>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</si>
  <si>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</si>
  <si>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</si>
  <si>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</si>
  <si>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</si>
  <si>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</si>
  <si>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</si>
  <si>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RESULTATER 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</si>
  <si>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</si>
  <si>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</si>
  <si>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</si>
  <si>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</si>
  <si>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</si>
  <si>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</si>
  <si>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</si>
  <si>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</si>
  <si>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</si>
  <si>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</si>
  <si>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</si>
  <si>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</si>
  <si>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</si>
  <si>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</si>
  <si>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Samlet VINDER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</si>
  <si>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</si>
  <si>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</si>
  <si>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</si>
  <si>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</si>
  <si>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</si>
  <si>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</si>
  <si>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</si>
  <si>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</si>
  <si>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</si>
  <si>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</si>
  <si>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</si>
  <si>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</si>
  <si>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</si>
  <si>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</si>
  <si>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</si>
  <si>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</si>
  <si>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</si>
  <si>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</si>
  <si>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</si>
  <si>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</si>
  <si>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</si>
  <si>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</si>
  <si>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</si>
  <si>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</si>
  <si>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</si>
  <si>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</si>
  <si>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</si>
  <si>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</si>
  <si>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</si>
  <si>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</si>
  <si>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</si>
  <si>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</si>
  <si>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</si>
  <si>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</si>
  <si>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</si>
  <si>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</si>
  <si>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</si>
  <si>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</si>
  <si>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</si>
  <si>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</si>
  <si>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</si>
  <si>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</si>
  <si>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</si>
  <si>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</si>
  <si>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</si>
  <si>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</si>
  <si>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</si>
  <si>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</si>
  <si>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</si>
  <si>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</si>
  <si>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</si>
  <si>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</si>
  <si>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</si>
  <si>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</si>
  <si>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</si>
  <si>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</si>
  <si>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PTV resultat</t>
  </si>
  <si>
    <t>15 sek. Tillæg for hver forhindring i gruppe 3, præcision: 12,14,17,19,22,26,31,32</t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</si>
  <si>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</si>
  <si>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</si>
  <si>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</si>
  <si>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</si>
  <si>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</si>
  <si>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</si>
  <si>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</si>
  <si>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</si>
  <si>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</si>
  <si>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</si>
  <si>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</si>
  <si>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</si>
  <si>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</si>
  <si>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</si>
  <si>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</si>
  <si>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</si>
  <si>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</si>
  <si>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</si>
  <si>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</si>
  <si>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</si>
  <si>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</si>
  <si>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</si>
  <si>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</si>
  <si>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</si>
  <si>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</si>
  <si>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</si>
  <si>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</si>
  <si>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</si>
  <si>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</si>
  <si>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</si>
  <si>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</si>
  <si>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</si>
  <si>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</si>
  <si>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</si>
  <si>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</si>
  <si>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</si>
  <si>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</si>
  <si>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</si>
  <si>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</si>
  <si>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</si>
  <si>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</si>
  <si>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</si>
  <si>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</si>
  <si>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</si>
  <si>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</si>
  <si>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</si>
  <si>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</si>
  <si>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</si>
  <si>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</si>
  <si>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</si>
  <si>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</si>
  <si>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</si>
  <si>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</si>
  <si>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</si>
  <si>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</si>
  <si>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</si>
  <si>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</si>
  <si>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</si>
  <si>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</si>
  <si>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</si>
  <si>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</si>
  <si>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</si>
  <si>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</si>
  <si>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</si>
  <si>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</si>
  <si>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</si>
  <si>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</si>
  <si>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</si>
  <si>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</si>
  <si>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</si>
  <si>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</si>
  <si>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</si>
  <si>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</si>
  <si>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</si>
  <si>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</si>
  <si>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</si>
  <si>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</si>
  <si>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</si>
  <si>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KLIK</t>
  </si>
  <si>
    <t>6/10 2018</t>
  </si>
  <si>
    <t>TREC</t>
  </si>
  <si>
    <t>Etape 1</t>
  </si>
  <si>
    <t>Zeziliea Larsen</t>
  </si>
  <si>
    <t>Loverboy</t>
  </si>
  <si>
    <t>Heidi Poulsen</t>
  </si>
  <si>
    <t>Champer</t>
  </si>
  <si>
    <t>Pernille Hansen</t>
  </si>
  <si>
    <t>Santana</t>
  </si>
  <si>
    <t>Kikki</t>
  </si>
  <si>
    <t>PTV til fods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</si>
</sst>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32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0" xfId="0"/>
    <xf numFmtId="0" fontId="0" fillId="12" borderId="10" xfId="0" applyFont="1" applyFill="1" applyBorder="1"/>
    <xf numFmtId="0" fontId="0" fillId="12" borderId="0" xfId="0" applyFont="1" applyFill="1" applyBorder="1"/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37"/>
  <sheetViews>
    <sheetView workbookViewId="0">
      <selection activeCell="H3" sqref="H3"/>
    </sheetView>
  </sheetViews>
  <sheetFormatPr defaultColWidth="9.140625" defaultRowHeight="15"/>
  <cols>
    <col min="1" max="1" width="3.7109375" style="47" customWidth="1"/>
    <col min="2" max="2" width="22.42578125" style="29" bestFit="1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7.5703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296" t="s">
        <v>101</v>
      </c>
      <c r="B1" s="297"/>
      <c r="C1" s="297"/>
      <c r="D1" s="297"/>
      <c r="E1" s="297"/>
      <c r="F1" s="297"/>
      <c r="G1" s="297"/>
      <c r="H1" s="297"/>
      <c r="I1" s="297"/>
      <c r="J1" s="298"/>
      <c r="K1" s="5"/>
    </row>
    <row r="2" spans="1:17" s="204" customFormat="1" ht="15.75">
      <c r="A2" s="196"/>
      <c r="B2" s="197" t="s">
        <v>102</v>
      </c>
      <c r="C2" s="198" t="s">
        <v>186</v>
      </c>
      <c r="D2" s="199" t="s">
        <v>66</v>
      </c>
      <c r="E2" s="299" t="s">
        <v>187</v>
      </c>
      <c r="F2" s="299"/>
      <c r="G2" s="200" t="s">
        <v>65</v>
      </c>
      <c r="H2" s="201" t="s">
        <v>197</v>
      </c>
      <c r="I2" s="202" t="s">
        <v>103</v>
      </c>
      <c r="J2" s="203" t="s">
        <v>188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90"/>
      <c r="Q3" s="290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174</v>
      </c>
      <c r="G4" s="181" t="s">
        <v>45</v>
      </c>
      <c r="H4" s="183" t="s">
        <v>31</v>
      </c>
      <c r="I4" s="181" t="s">
        <v>32</v>
      </c>
      <c r="J4" s="184" t="s">
        <v>33</v>
      </c>
      <c r="K4" s="47"/>
      <c r="L4" s="47"/>
      <c r="P4" s="290"/>
      <c r="Q4" s="290"/>
    </row>
    <row r="5" spans="1:17" ht="15" customHeight="1">
      <c r="A5" s="283">
        <v>40</v>
      </c>
      <c r="B5" s="287" t="s">
        <v>190</v>
      </c>
      <c r="C5" s="288" t="s">
        <v>191</v>
      </c>
      <c r="D5" s="185" t="s">
        <v>186</v>
      </c>
      <c r="E5" s="187"/>
      <c r="F5" s="284"/>
      <c r="G5" s="188"/>
      <c r="H5" s="192"/>
      <c r="I5" s="189"/>
      <c r="J5" s="190"/>
      <c r="P5" s="290"/>
      <c r="Q5" s="290"/>
    </row>
    <row r="6" spans="1:17" ht="15" customHeight="1">
      <c r="A6" s="283">
        <v>41</v>
      </c>
      <c r="B6" s="287" t="s">
        <v>192</v>
      </c>
      <c r="C6" s="288" t="s">
        <v>193</v>
      </c>
      <c r="D6" s="185" t="s">
        <v>186</v>
      </c>
      <c r="E6" s="192"/>
      <c r="F6" s="285"/>
      <c r="G6" s="192"/>
      <c r="H6" s="192"/>
      <c r="I6" s="188"/>
      <c r="J6" s="190"/>
      <c r="P6" s="290"/>
      <c r="Q6" s="290"/>
    </row>
    <row r="7" spans="1:17" ht="15" customHeight="1">
      <c r="A7" s="283">
        <v>42</v>
      </c>
      <c r="B7" s="287" t="s">
        <v>194</v>
      </c>
      <c r="C7" s="288" t="s">
        <v>195</v>
      </c>
      <c r="D7" s="185" t="s">
        <v>186</v>
      </c>
      <c r="E7" s="187"/>
      <c r="F7" s="284"/>
      <c r="G7" s="188"/>
      <c r="H7" s="192"/>
      <c r="I7" s="192"/>
      <c r="J7" s="190"/>
      <c r="P7" s="290"/>
      <c r="Q7" s="290"/>
    </row>
    <row r="8" spans="1:17" ht="15" customHeight="1">
      <c r="A8" s="283">
        <v>43</v>
      </c>
      <c r="B8" s="287" t="s">
        <v>190</v>
      </c>
      <c r="C8" s="288" t="s">
        <v>196</v>
      </c>
      <c r="D8" s="185" t="s">
        <v>186</v>
      </c>
      <c r="E8" s="187"/>
      <c r="F8" s="284"/>
      <c r="G8" s="188"/>
      <c r="H8" s="192"/>
      <c r="I8" s="192"/>
      <c r="J8" s="190"/>
      <c r="P8" s="290"/>
      <c r="Q8" s="290"/>
    </row>
    <row r="9" spans="1:17" ht="15" customHeight="1">
      <c r="A9" s="283">
        <v>0</v>
      </c>
      <c r="B9" s="287"/>
      <c r="C9" s="288"/>
      <c r="D9" s="185"/>
      <c r="E9" s="192"/>
      <c r="F9" s="286"/>
      <c r="G9" s="192"/>
      <c r="H9" s="192"/>
      <c r="I9" s="188"/>
      <c r="J9" s="190"/>
      <c r="P9" s="290"/>
      <c r="Q9" s="290"/>
    </row>
    <row r="10" spans="1:17" ht="15" customHeight="1">
      <c r="A10" s="283">
        <v>0</v>
      </c>
      <c r="B10" s="287"/>
      <c r="C10" s="288"/>
      <c r="D10" s="185"/>
      <c r="E10" s="191"/>
      <c r="F10" s="285"/>
      <c r="G10" s="192"/>
      <c r="H10" s="192"/>
      <c r="I10" s="192"/>
      <c r="J10" s="192"/>
      <c r="P10" s="290"/>
      <c r="Q10" s="290"/>
    </row>
    <row r="11" spans="1:17" ht="15" customHeight="1">
      <c r="A11" s="283">
        <v>0</v>
      </c>
      <c r="B11" s="287"/>
      <c r="C11" s="288"/>
      <c r="D11" s="185"/>
      <c r="E11" s="191"/>
      <c r="F11" s="285"/>
      <c r="G11" s="192"/>
      <c r="H11" s="192"/>
      <c r="I11" s="192"/>
      <c r="J11" s="192"/>
      <c r="P11" s="290"/>
      <c r="Q11" s="290"/>
    </row>
    <row r="12" spans="1:17" ht="15" customHeight="1">
      <c r="A12" s="283">
        <v>0</v>
      </c>
      <c r="B12" s="287"/>
      <c r="C12" s="288"/>
      <c r="D12" s="185"/>
      <c r="E12" s="192"/>
      <c r="F12" s="285"/>
      <c r="G12" s="192"/>
      <c r="H12" s="192"/>
      <c r="I12" s="192"/>
      <c r="J12" s="192"/>
      <c r="P12" s="290"/>
      <c r="Q12" s="290"/>
    </row>
    <row r="13" spans="1:17" ht="15" customHeight="1">
      <c r="A13" s="283">
        <v>0</v>
      </c>
      <c r="B13" s="287"/>
      <c r="C13" s="288"/>
      <c r="D13" s="185"/>
      <c r="E13" s="192"/>
      <c r="F13" s="285"/>
      <c r="G13" s="192"/>
      <c r="H13" s="192"/>
      <c r="I13" s="192"/>
      <c r="J13" s="192"/>
      <c r="P13" s="290"/>
      <c r="Q13" s="290"/>
    </row>
    <row r="14" spans="1:17" ht="15" customHeight="1">
      <c r="A14" s="283">
        <v>0</v>
      </c>
      <c r="B14" s="205"/>
      <c r="C14" s="185"/>
      <c r="D14" s="185"/>
      <c r="E14" s="192"/>
      <c r="F14" s="191"/>
      <c r="G14" s="192"/>
      <c r="H14" s="192"/>
      <c r="I14" s="192"/>
      <c r="J14" s="192"/>
      <c r="P14" s="290"/>
      <c r="Q14" s="290"/>
    </row>
    <row r="15" spans="1:17" ht="15" customHeight="1">
      <c r="A15" s="283">
        <v>0</v>
      </c>
      <c r="B15" s="185"/>
      <c r="C15" s="185"/>
      <c r="D15" s="185"/>
      <c r="E15" s="192"/>
      <c r="F15" s="191"/>
      <c r="G15" s="192"/>
      <c r="H15" s="192"/>
      <c r="I15" s="192"/>
      <c r="J15" s="192"/>
      <c r="P15" s="290"/>
      <c r="Q15" s="290"/>
    </row>
    <row r="16" spans="1:17" ht="15" customHeight="1">
      <c r="A16" s="283">
        <v>0</v>
      </c>
      <c r="B16" s="185"/>
      <c r="C16" s="185"/>
      <c r="D16" s="185"/>
      <c r="E16" s="192"/>
      <c r="F16" s="191"/>
      <c r="G16" s="192"/>
      <c r="H16" s="192"/>
      <c r="I16" s="192"/>
      <c r="J16" s="192"/>
      <c r="P16" s="290"/>
      <c r="Q16" s="290"/>
    </row>
    <row r="17" spans="1:17" ht="15" customHeight="1">
      <c r="A17" s="283">
        <v>0</v>
      </c>
      <c r="B17" s="185"/>
      <c r="C17" s="185"/>
      <c r="D17" s="185"/>
      <c r="E17" s="192"/>
      <c r="F17" s="191"/>
      <c r="G17" s="192"/>
      <c r="H17" s="192"/>
      <c r="I17" s="192"/>
      <c r="J17" s="192"/>
      <c r="P17" s="290"/>
      <c r="Q17" s="290"/>
    </row>
    <row r="18" spans="1:17" ht="15" customHeight="1">
      <c r="A18" s="283">
        <v>0</v>
      </c>
      <c r="B18" s="185"/>
      <c r="C18" s="185"/>
      <c r="D18" s="185"/>
      <c r="E18" s="192"/>
      <c r="F18" s="191"/>
      <c r="G18" s="192"/>
      <c r="H18" s="192"/>
      <c r="I18" s="192"/>
      <c r="J18" s="192"/>
    </row>
    <row r="19" spans="1:17" ht="15" customHeight="1">
      <c r="A19" s="283">
        <v>0</v>
      </c>
      <c r="B19" s="185"/>
      <c r="C19" s="185"/>
      <c r="D19" s="185"/>
      <c r="E19" s="192"/>
      <c r="F19" s="191"/>
      <c r="G19" s="192"/>
      <c r="H19" s="192"/>
      <c r="I19" s="192"/>
      <c r="J19" s="192"/>
    </row>
    <row r="20" spans="1:17" ht="15" customHeight="1">
      <c r="A20" s="283">
        <v>0</v>
      </c>
      <c r="B20" s="206"/>
      <c r="C20" s="206"/>
      <c r="D20" s="206"/>
      <c r="E20" s="192"/>
      <c r="F20" s="192"/>
      <c r="G20" s="192"/>
      <c r="H20" s="192"/>
      <c r="I20" s="192"/>
      <c r="J20" s="192"/>
    </row>
    <row r="21" spans="1:17" ht="15" customHeight="1">
      <c r="A21" s="283">
        <v>0</v>
      </c>
      <c r="B21" s="193"/>
      <c r="C21" s="193"/>
      <c r="D21" s="186"/>
      <c r="E21" s="192"/>
      <c r="F21" s="192"/>
      <c r="G21" s="192"/>
      <c r="H21" s="192"/>
      <c r="I21" s="192"/>
      <c r="J21" s="192"/>
    </row>
    <row r="22" spans="1:17" ht="15" customHeight="1">
      <c r="A22" s="283">
        <v>0</v>
      </c>
      <c r="B22" s="193"/>
      <c r="C22" s="193"/>
      <c r="D22" s="186"/>
      <c r="E22" s="192"/>
      <c r="F22" s="192"/>
      <c r="G22" s="192"/>
      <c r="H22" s="192"/>
      <c r="I22" s="192"/>
      <c r="J22" s="192"/>
    </row>
    <row r="23" spans="1:17" ht="15" customHeight="1">
      <c r="A23" s="283">
        <v>0</v>
      </c>
      <c r="B23" s="193"/>
      <c r="C23" s="193"/>
      <c r="D23" s="186"/>
      <c r="E23" s="192"/>
      <c r="F23" s="192"/>
      <c r="G23" s="192"/>
      <c r="H23" s="192"/>
      <c r="I23" s="192"/>
      <c r="J23" s="192"/>
    </row>
    <row r="24" spans="1:17" ht="15" customHeight="1">
      <c r="A24" s="283">
        <v>0</v>
      </c>
      <c r="B24" s="193"/>
      <c r="C24" s="193"/>
      <c r="D24" s="186"/>
      <c r="E24" s="192"/>
      <c r="F24" s="192"/>
      <c r="G24" s="192"/>
      <c r="H24" s="192"/>
      <c r="I24" s="192"/>
      <c r="J24" s="192"/>
    </row>
    <row r="25" spans="1:17" ht="15" customHeight="1">
      <c r="A25" s="283">
        <v>0</v>
      </c>
      <c r="B25" s="194"/>
      <c r="C25" s="194"/>
      <c r="D25" s="186"/>
      <c r="E25" s="192"/>
      <c r="F25" s="192"/>
      <c r="G25" s="192"/>
      <c r="H25" s="192"/>
      <c r="I25" s="192"/>
      <c r="J25" s="192"/>
    </row>
    <row r="26" spans="1:17" ht="15" customHeight="1">
      <c r="A26" s="283">
        <v>0</v>
      </c>
      <c r="B26" s="186"/>
      <c r="C26" s="186"/>
      <c r="D26" s="186"/>
      <c r="E26" s="192"/>
      <c r="F26" s="192"/>
      <c r="G26" s="192"/>
      <c r="H26" s="192"/>
      <c r="I26" s="192"/>
      <c r="J26" s="192"/>
    </row>
    <row r="27" spans="1:17" ht="15" customHeight="1">
      <c r="A27" s="283">
        <v>0</v>
      </c>
      <c r="B27" s="186"/>
      <c r="C27" s="186"/>
      <c r="D27" s="186"/>
      <c r="E27" s="192"/>
      <c r="F27" s="192"/>
      <c r="G27" s="192"/>
      <c r="H27" s="192"/>
      <c r="I27" s="192"/>
      <c r="J27" s="192"/>
    </row>
    <row r="28" spans="1:17" ht="15" customHeight="1">
      <c r="A28" s="283">
        <v>0</v>
      </c>
      <c r="B28" s="186"/>
      <c r="C28" s="186"/>
      <c r="D28" s="186"/>
      <c r="E28" s="192"/>
      <c r="F28" s="192"/>
      <c r="G28" s="192"/>
      <c r="H28" s="192"/>
      <c r="I28" s="192"/>
      <c r="J28" s="192"/>
    </row>
    <row r="29" spans="1:17" ht="15" customHeight="1">
      <c r="A29" s="283">
        <v>0</v>
      </c>
      <c r="B29" s="186"/>
      <c r="C29" s="186"/>
      <c r="D29" s="186"/>
      <c r="E29" s="192"/>
      <c r="F29" s="192"/>
      <c r="G29" s="192"/>
      <c r="H29" s="192"/>
      <c r="I29" s="192"/>
      <c r="J29" s="192"/>
    </row>
    <row r="30" spans="1:17" ht="15" customHeight="1">
      <c r="A30" s="283">
        <v>0</v>
      </c>
      <c r="B30" s="186"/>
      <c r="C30" s="186"/>
      <c r="D30" s="186"/>
      <c r="E30" s="192"/>
      <c r="F30" s="192"/>
      <c r="G30" s="192"/>
      <c r="H30" s="192"/>
      <c r="I30" s="192"/>
      <c r="J30" s="192"/>
    </row>
    <row r="31" spans="1:17" ht="15" customHeight="1">
      <c r="A31" s="283">
        <v>0</v>
      </c>
      <c r="B31" s="186"/>
      <c r="C31" s="186"/>
      <c r="D31" s="186"/>
      <c r="E31" s="192"/>
      <c r="F31" s="192"/>
      <c r="G31" s="192"/>
      <c r="H31" s="192"/>
      <c r="I31" s="192"/>
      <c r="J31" s="192"/>
    </row>
    <row r="32" spans="1:17" ht="15" customHeight="1">
      <c r="A32" s="283">
        <v>0</v>
      </c>
      <c r="B32" s="186"/>
      <c r="C32" s="186"/>
      <c r="D32" s="186"/>
      <c r="E32" s="192"/>
      <c r="F32" s="192"/>
      <c r="G32" s="192"/>
      <c r="H32" s="192"/>
      <c r="I32" s="192"/>
      <c r="J32" s="192"/>
    </row>
    <row r="33" spans="1:10" ht="15" customHeight="1">
      <c r="A33" s="283">
        <v>0</v>
      </c>
      <c r="B33" s="186"/>
      <c r="C33" s="186"/>
      <c r="D33" s="186"/>
      <c r="E33" s="192"/>
      <c r="F33" s="192"/>
      <c r="G33" s="192"/>
      <c r="H33" s="192"/>
      <c r="I33" s="192"/>
      <c r="J33" s="192"/>
    </row>
    <row r="34" spans="1:10" ht="15" customHeight="1">
      <c r="A34" s="283">
        <v>0</v>
      </c>
      <c r="B34" s="186"/>
      <c r="C34" s="186"/>
      <c r="D34" s="186"/>
      <c r="E34" s="192"/>
      <c r="F34" s="192"/>
      <c r="G34" s="192"/>
      <c r="H34" s="192"/>
      <c r="I34" s="192"/>
      <c r="J34" s="192"/>
    </row>
    <row r="35" spans="1:10">
      <c r="A35" s="294"/>
    </row>
    <row r="37" spans="1:10">
      <c r="A37" s="295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workbookViewId="0">
      <selection activeCell="S4" sqref="S4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customWidth="1"/>
    <col min="7" max="7" width="10.28515625" style="8" customWidth="1"/>
    <col min="8" max="8" width="10.28515625" style="66" customWidth="1"/>
    <col min="9" max="9" width="10.28515625" style="70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10" t="s">
        <v>37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217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2"/>
      <c r="Q2" s="312"/>
      <c r="R2" s="312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38</v>
      </c>
      <c r="E4" s="53" t="s">
        <v>70</v>
      </c>
      <c r="F4" s="53" t="s">
        <v>39</v>
      </c>
      <c r="G4" s="53" t="s">
        <v>42</v>
      </c>
      <c r="H4" s="53" t="s">
        <v>44</v>
      </c>
      <c r="I4" s="53" t="s">
        <v>71</v>
      </c>
      <c r="J4" s="53" t="s">
        <v>95</v>
      </c>
      <c r="K4" s="137" t="s">
        <v>69</v>
      </c>
      <c r="L4" s="137" t="s">
        <v>175</v>
      </c>
      <c r="M4" s="20" t="s">
        <v>26</v>
      </c>
      <c r="P4" s="11" t="s">
        <v>168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40</v>
      </c>
      <c r="B5" s="115" t="str">
        <f>RYTTERDATA!B5</f>
        <v>Zeziliea Larsen</v>
      </c>
      <c r="C5" s="246">
        <f>IF(B5&lt;&gt;0,(240),"")</f>
        <v>240</v>
      </c>
      <c r="D5" s="24" t="e">
        <f>IF(B5&lt;&gt;0,((VLOOKUP(A5,'Etape 1 Udreg.'!$A$11:$M$40,13,FALSE)*-1)),"")</f>
        <v>#VALUE!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f>IF(B5&lt;&gt;0,(VLOOKUP(A5,'PP &amp; Udstyrskontrol undervejs'!$A$3:$I$33,9,FALSE)*-1),"")</f>
        <v>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 t="e">
        <f>IF(B5&lt;&gt;0,(+C5+SUM(D5:L5)),"")</f>
        <v>#VALUE!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41</v>
      </c>
      <c r="B6" s="115" t="str">
        <f>RYTTERDATA!B6</f>
        <v>Heidi Poulsen</v>
      </c>
      <c r="C6" s="246">
        <f t="shared" ref="C6:C34" si="0">IF(B6&lt;&gt;0,(240),"")</f>
        <v>240</v>
      </c>
      <c r="D6" s="24" t="e">
        <f>IF(B6&lt;&gt;0,((VLOOKUP(A6,'Etape 1 Udreg.'!$A$11:$M$40,13,FALSE)*-1)),"")</f>
        <v>#VALUE!</v>
      </c>
      <c r="E6" s="52">
        <f>IF(B6&lt;&gt;0,(VLOOKUP(A6,'Etape 2 Udreg.'!$A$10:$M$40,13,FALSE)*-1),"")</f>
        <v>0</v>
      </c>
      <c r="F6" s="24">
        <f>IF(B6&lt;&gt;0,(VLOOKUP(A6,'Etape 3 Udreg. '!$A$10:$M$40,13,FALSE)*-1),"")</f>
        <v>0</v>
      </c>
      <c r="G6" s="24">
        <f>IF(B6&lt;&gt;0,((VLOOKUP(A6,'Etape 4 Udreg. '!$A$10:$M$40,13,FALSE)*-1)),"")</f>
        <v>0</v>
      </c>
      <c r="H6" s="24">
        <f>IF(B6&lt;&gt;0,(VLOOKUP(A6,'Etape 5 Udreg. '!$A$10:$M$40,13,FALSE)*-1),"")</f>
        <v>0</v>
      </c>
      <c r="I6" s="24">
        <f>IF(B6&lt;&gt;0,(VLOOKUP(A6,'Etape 6 Udreg. '!$A$10:$M$40,13,FALSE)*-1),"")</f>
        <v>0</v>
      </c>
      <c r="J6" s="24">
        <f>IF(B6&lt;&gt;0,(VLOOKUP(A6,'PP &amp; Udstyrskontrol undervejs'!$A$3:$I$33,9,FALSE)*-1),"")</f>
        <v>0</v>
      </c>
      <c r="K6" s="52">
        <f>IF(B6&lt;&gt;0,(VLOOKUP(A6,'Manuel udreg. v. mgl. EPK+Mål'!$A$4:$M$34,13,FALSE)*-1),"")</f>
        <v>0</v>
      </c>
      <c r="L6" s="238">
        <f>IF(B6&lt;&gt;0,(IF(RYTTERDATA!F6="x","25",0)*-1),"")</f>
        <v>0</v>
      </c>
      <c r="M6" s="19" t="e">
        <f t="shared" ref="M6:M34" si="1">IF(B6&lt;&gt;0,(+C6+SUM(D6:L6)),"")</f>
        <v>#VALUE!</v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42</v>
      </c>
      <c r="B7" s="115" t="str">
        <f>RYTTERDATA!B7</f>
        <v>Pernille Hansen</v>
      </c>
      <c r="C7" s="246">
        <f t="shared" si="0"/>
        <v>240</v>
      </c>
      <c r="D7" s="24" t="e">
        <f>IF(B7&lt;&gt;0,((VLOOKUP(A7,'Etape 1 Udreg.'!$A$11:$M$40,13,FALSE)*-1)),"")</f>
        <v>#VALUE!</v>
      </c>
      <c r="E7" s="52">
        <f>IF(B7&lt;&gt;0,(VLOOKUP(A7,'Etape 2 Udreg.'!$A$10:$M$40,13,FALSE)*-1),"")</f>
        <v>0</v>
      </c>
      <c r="F7" s="24">
        <f>IF(B7&lt;&gt;0,(VLOOKUP(A7,'Etape 3 Udreg. '!$A$10:$M$40,13,FALSE)*-1),"")</f>
        <v>0</v>
      </c>
      <c r="G7" s="24">
        <f>IF(B7&lt;&gt;0,((VLOOKUP(A7,'Etape 4 Udreg. '!$A$10:$M$40,13,FALSE)*-1)),"")</f>
        <v>0</v>
      </c>
      <c r="H7" s="24">
        <f>IF(B7&lt;&gt;0,(VLOOKUP(A7,'Etape 5 Udreg. '!$A$10:$M$40,13,FALSE)*-1),"")</f>
        <v>0</v>
      </c>
      <c r="I7" s="24">
        <f>IF(B7&lt;&gt;0,(VLOOKUP(A7,'Etape 6 Udreg. '!$A$10:$M$40,13,FALSE)*-1),"")</f>
        <v>0</v>
      </c>
      <c r="J7" s="24">
        <f>IF(B7&lt;&gt;0,(VLOOKUP(A7,'PP &amp; Udstyrskontrol undervejs'!$A$3:$I$33,9,FALSE)*-1),"")</f>
        <v>0</v>
      </c>
      <c r="K7" s="52">
        <f>IF(B7&lt;&gt;0,(VLOOKUP(A7,'Manuel udreg. v. mgl. EPK+Mål'!$A$4:$M$34,13,FALSE)*-1),"")</f>
        <v>0</v>
      </c>
      <c r="L7" s="238">
        <f>IF(B7&lt;&gt;0,(IF(RYTTERDATA!F7="x","25",0)*-1),"")</f>
        <v>0</v>
      </c>
      <c r="M7" s="19" t="e">
        <f t="shared" si="1"/>
        <v>#VALUE!</v>
      </c>
      <c r="N7" s="230"/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43</v>
      </c>
      <c r="B8" s="115" t="str">
        <f>RYTTERDATA!B8</f>
        <v>Zeziliea Larsen</v>
      </c>
      <c r="C8" s="246">
        <f t="shared" si="0"/>
        <v>240</v>
      </c>
      <c r="D8" s="24" t="e">
        <f>IF(B8&lt;&gt;0,((VLOOKUP(A8,'Etape 1 Udreg.'!$A$11:$M$40,13,FALSE)*-1)),"")</f>
        <v>#VALUE!</v>
      </c>
      <c r="E8" s="52">
        <f>IF(B8&lt;&gt;0,(VLOOKUP(A8,'Etape 2 Udreg.'!$A$10:$M$40,13,FALSE)*-1),"")</f>
        <v>0</v>
      </c>
      <c r="F8" s="24">
        <f>IF(B8&lt;&gt;0,(VLOOKUP(A8,'Etape 3 Udreg. '!$A$10:$M$40,13,FALSE)*-1),"")</f>
        <v>0</v>
      </c>
      <c r="G8" s="24">
        <f>IF(B8&lt;&gt;0,((VLOOKUP(A8,'Etape 4 Udreg. '!$A$10:$M$40,13,FALSE)*-1)),"")</f>
        <v>0</v>
      </c>
      <c r="H8" s="24">
        <f>IF(B8&lt;&gt;0,(VLOOKUP(A8,'Etape 5 Udreg. '!$A$10:$M$40,13,FALSE)*-1),"")</f>
        <v>0</v>
      </c>
      <c r="I8" s="24">
        <f>IF(B8&lt;&gt;0,(VLOOKUP(A8,'Etape 6 Udreg. '!$A$10:$M$40,13,FALSE)*-1),"")</f>
        <v>0</v>
      </c>
      <c r="J8" s="24">
        <f>IF(B8&lt;&gt;0,(VLOOKUP(A8,'PP &amp; Udstyrskontrol undervejs'!$A$3:$I$33,9,FALSE)*-1),"")</f>
        <v>0</v>
      </c>
      <c r="K8" s="52">
        <f>IF(B8&lt;&gt;0,(VLOOKUP(A8,'Manuel udreg. v. mgl. EPK+Mål'!$A$4:$M$34,13,FALSE)*-1),"")</f>
        <v>0</v>
      </c>
      <c r="L8" s="238">
        <f>IF(B8&lt;&gt;0,(IF(RYTTERDATA!F8="x","25",0)*-1),"")</f>
        <v>0</v>
      </c>
      <c r="M8" s="19" t="e">
        <f t="shared" si="1"/>
        <v>#VALUE!</v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0</v>
      </c>
      <c r="B9" s="115">
        <f>RYTTERDATA!B9</f>
        <v>0</v>
      </c>
      <c r="C9" s="246" t="str">
        <f t="shared" si="0"/>
        <v/>
      </c>
      <c r="D9" s="24" t="str">
        <f>IF(B9&lt;&gt;0,((VLOOKUP(A9,'Etape 1 Udreg.'!$A$11:$M$40,13,FALSE)*-1)),"")</f>
        <v/>
      </c>
      <c r="E9" s="52" t="str">
        <f>IF(B9&lt;&gt;0,(VLOOKUP(A9,'Etape 2 Udreg.'!$A$10:$M$40,13,FALSE)*-1),"")</f>
        <v/>
      </c>
      <c r="F9" s="24" t="str">
        <f>IF(B9&lt;&gt;0,(VLOOKUP(A9,'Etape 3 Udreg. '!$A$10:$M$40,13,FALSE)*-1),"")</f>
        <v/>
      </c>
      <c r="G9" s="24" t="str">
        <f>IF(B9&lt;&gt;0,((VLOOKUP(A9,'Etape 4 Udreg. '!$A$10:$M$40,13,FALSE)*-1)),"")</f>
        <v/>
      </c>
      <c r="H9" s="24" t="str">
        <f>IF(B9&lt;&gt;0,(VLOOKUP(A9,'Etape 5 Udreg. '!$A$10:$M$40,13,FALSE)*-1),"")</f>
        <v/>
      </c>
      <c r="I9" s="24" t="str">
        <f>IF(B9&lt;&gt;0,(VLOOKUP(A9,'Etape 6 Udreg. '!$A$10:$M$40,13,FALSE)*-1),"")</f>
        <v/>
      </c>
      <c r="J9" s="24" t="str">
        <f>IF(B9&lt;&gt;0,(VLOOKUP(A9,'PP &amp; Udstyrskontrol undervejs'!$A$3:$I$33,9,FALSE)*-1),"")</f>
        <v/>
      </c>
      <c r="K9" s="52" t="str">
        <f>IF(B9&lt;&gt;0,(VLOOKUP(A9,'Manuel udreg. v. mgl. EPK+Mål'!$A$4:$M$34,13,FALSE)*-1),"")</f>
        <v/>
      </c>
      <c r="L9" s="238" t="str">
        <f>IF(B9&lt;&gt;0,(IF(RYTTERDATA!F9="x","25",0)*-1),"")</f>
        <v/>
      </c>
      <c r="M9" s="19" t="str">
        <f t="shared" si="1"/>
        <v/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0</v>
      </c>
      <c r="B10" s="115">
        <f>RYTTERDATA!B10</f>
        <v>0</v>
      </c>
      <c r="C10" s="246" t="str">
        <f t="shared" si="0"/>
        <v/>
      </c>
      <c r="D10" s="24" t="str">
        <f>IF(B10&lt;&gt;0,((VLOOKUP(A10,'Etape 1 Udreg.'!$A$11:$M$40,13,FALSE)*-1)),"")</f>
        <v/>
      </c>
      <c r="E10" s="52" t="str">
        <f>IF(B10&lt;&gt;0,(VLOOKUP(A10,'Etape 2 Udreg.'!$A$10:$M$40,13,FALSE)*-1),"")</f>
        <v/>
      </c>
      <c r="F10" s="24" t="str">
        <f>IF(B10&lt;&gt;0,(VLOOKUP(A10,'Etape 3 Udreg. '!$A$10:$M$40,13,FALSE)*-1),"")</f>
        <v/>
      </c>
      <c r="G10" s="24" t="str">
        <f>IF(B10&lt;&gt;0,((VLOOKUP(A10,'Etape 4 Udreg. '!$A$10:$M$40,13,FALSE)*-1)),"")</f>
        <v/>
      </c>
      <c r="H10" s="24" t="str">
        <f>IF(B10&lt;&gt;0,(VLOOKUP(A10,'Etape 5 Udreg. '!$A$10:$M$40,13,FALSE)*-1),"")</f>
        <v/>
      </c>
      <c r="I10" s="24" t="str">
        <f>IF(B10&lt;&gt;0,(VLOOKUP(A10,'Etape 6 Udreg. '!$A$10:$M$40,13,FALSE)*-1),"")</f>
        <v/>
      </c>
      <c r="J10" s="24" t="str">
        <f>IF(B10&lt;&gt;0,(VLOOKUP(A10,'PP &amp; Udstyrskontrol undervejs'!$A$3:$I$33,9,FALSE)*-1),"")</f>
        <v/>
      </c>
      <c r="K10" s="52" t="str">
        <f>IF(B10&lt;&gt;0,(VLOOKUP(A10,'Manuel udreg. v. mgl. EPK+Mål'!$A$4:$M$34,13,FALSE)*-1),"")</f>
        <v/>
      </c>
      <c r="L10" s="238" t="str">
        <f>IF(B10&lt;&gt;0,(IF(RYTTERDATA!F10="x","25",0)*-1),"")</f>
        <v/>
      </c>
      <c r="M10" s="19" t="str">
        <f t="shared" ref="M10:M12" si="2">IF(B10&lt;&gt;0,(+C10+SUM(D10:L10)),"")</f>
        <v/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0</v>
      </c>
      <c r="B11" s="115">
        <f>RYTTERDATA!B11</f>
        <v>0</v>
      </c>
      <c r="C11" s="246" t="str">
        <f t="shared" si="0"/>
        <v/>
      </c>
      <c r="D11" s="24" t="str">
        <f>IF(B11&lt;&gt;0,((VLOOKUP(A11,'Etape 1 Udreg.'!$A$11:$M$40,13,FALSE)*-1)),"")</f>
        <v/>
      </c>
      <c r="E11" s="52" t="str">
        <f>IF(B11&lt;&gt;0,(VLOOKUP(A11,'Etape 2 Udreg.'!$A$10:$M$40,13,FALSE)*-1),"")</f>
        <v/>
      </c>
      <c r="F11" s="24" t="str">
        <f>IF(B11&lt;&gt;0,(VLOOKUP(A11,'Etape 3 Udreg. '!$A$10:$M$40,13,FALSE)*-1),"")</f>
        <v/>
      </c>
      <c r="G11" s="24" t="str">
        <f>IF(B11&lt;&gt;0,((VLOOKUP(A11,'Etape 4 Udreg. '!$A$10:$M$40,13,FALSE)*-1)),"")</f>
        <v/>
      </c>
      <c r="H11" s="24" t="str">
        <f>IF(B11&lt;&gt;0,(VLOOKUP(A11,'Etape 5 Udreg. '!$A$10:$M$40,13,FALSE)*-1),"")</f>
        <v/>
      </c>
      <c r="I11" s="24" t="str">
        <f>IF(B11&lt;&gt;0,(VLOOKUP(A11,'Etape 6 Udreg. '!$A$10:$M$40,13,FALSE)*-1),"")</f>
        <v/>
      </c>
      <c r="J11" s="24" t="str">
        <f>IF(B11&lt;&gt;0,(VLOOKUP(A11,'PP &amp; Udstyrskontrol undervejs'!$A$3:$I$33,9,FALSE)*-1),"")</f>
        <v/>
      </c>
      <c r="K11" s="52" t="str">
        <f>IF(B11&lt;&gt;0,(VLOOKUP(A11,'Manuel udreg. v. mgl. EPK+Mål'!$A$4:$M$34,13,FALSE)*-1),"")</f>
        <v/>
      </c>
      <c r="L11" s="238" t="str">
        <f>IF(B11&lt;&gt;0,(IF(RYTTERDATA!F11="x","25",0)*-1),"")</f>
        <v/>
      </c>
      <c r="M11" s="19" t="str">
        <f t="shared" si="2"/>
        <v/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0</v>
      </c>
      <c r="B12" s="115">
        <f>RYTTERDATA!B12</f>
        <v>0</v>
      </c>
      <c r="C12" s="246" t="str">
        <f t="shared" si="0"/>
        <v/>
      </c>
      <c r="D12" s="24" t="str">
        <f>IF(B12&lt;&gt;0,((VLOOKUP(A12,'Etape 1 Udreg.'!$A$11:$M$40,13,FALSE)*-1)),"")</f>
        <v/>
      </c>
      <c r="E12" s="52" t="str">
        <f>IF(B12&lt;&gt;0,(VLOOKUP(A12,'Etape 2 Udreg.'!$A$10:$M$40,13,FALSE)*-1),"")</f>
        <v/>
      </c>
      <c r="F12" s="24" t="str">
        <f>IF(B12&lt;&gt;0,(VLOOKUP(A12,'Etape 3 Udreg. '!$A$10:$M$40,13,FALSE)*-1),"")</f>
        <v/>
      </c>
      <c r="G12" s="24" t="str">
        <f>IF(B12&lt;&gt;0,((VLOOKUP(A12,'Etape 4 Udreg. '!$A$10:$M$40,13,FALSE)*-1)),"")</f>
        <v/>
      </c>
      <c r="H12" s="24" t="str">
        <f>IF(B12&lt;&gt;0,(VLOOKUP(A12,'Etape 5 Udreg. '!$A$10:$M$40,13,FALSE)*-1),"")</f>
        <v/>
      </c>
      <c r="I12" s="24" t="str">
        <f>IF(B12&lt;&gt;0,(VLOOKUP(A12,'Etape 6 Udreg. '!$A$10:$M$40,13,FALSE)*-1),"")</f>
        <v/>
      </c>
      <c r="J12" s="24" t="str">
        <f>IF(B12&lt;&gt;0,(VLOOKUP(A12,'PP &amp; Udstyrskontrol undervejs'!$A$3:$I$33,9,FALSE)*-1),"")</f>
        <v/>
      </c>
      <c r="K12" s="52" t="str">
        <f>IF(B12&lt;&gt;0,(VLOOKUP(A12,'Manuel udreg. v. mgl. EPK+Mål'!$A$4:$M$34,13,FALSE)*-1),"")</f>
        <v/>
      </c>
      <c r="L12" s="238" t="str">
        <f>IF(B12&lt;&gt;0,(IF(RYTTERDATA!F12="x","25",0)*-1),"")</f>
        <v/>
      </c>
      <c r="M12" s="19" t="str">
        <f t="shared" si="2"/>
        <v/>
      </c>
    </row>
    <row r="13" spans="1:25" ht="15" customHeight="1">
      <c r="A13" s="85">
        <f>VLOOKUP(RYTTERDATA!A13,RYTTERDATA!A13,1,FALSE)</f>
        <v>0</v>
      </c>
      <c r="B13" s="115">
        <f>RYTTERDATA!B13</f>
        <v>0</v>
      </c>
      <c r="C13" s="246" t="str">
        <f t="shared" si="0"/>
        <v/>
      </c>
      <c r="D13" s="24" t="str">
        <f>IF(B13&lt;&gt;0,((VLOOKUP(A13,'Etape 1 Udreg.'!$A$11:$M$40,13,FALSE)*-1)),"")</f>
        <v/>
      </c>
      <c r="E13" s="52" t="str">
        <f>IF(B13&lt;&gt;0,(VLOOKUP(A13,'Etape 2 Udreg.'!$A$10:$M$40,13,FALSE)*-1),"")</f>
        <v/>
      </c>
      <c r="F13" s="24" t="str">
        <f>IF(B13&lt;&gt;0,(VLOOKUP(A13,'Etape 3 Udreg. '!$A$10:$M$40,13,FALSE)*-1),"")</f>
        <v/>
      </c>
      <c r="G13" s="24" t="str">
        <f>IF(B13&lt;&gt;0,((VLOOKUP(A13,'Etape 4 Udreg. '!$A$10:$M$40,13,FALSE)*-1)),"")</f>
        <v/>
      </c>
      <c r="H13" s="24" t="str">
        <f>IF(B13&lt;&gt;0,(VLOOKUP(A13,'Etape 5 Udreg. '!$A$10:$M$40,13,FALSE)*-1),"")</f>
        <v/>
      </c>
      <c r="I13" s="24" t="str">
        <f>IF(B13&lt;&gt;0,(VLOOKUP(A13,'Etape 6 Udreg. '!$A$10:$M$40,13,FALSE)*-1),"")</f>
        <v/>
      </c>
      <c r="J13" s="24" t="str">
        <f>IF(B13&lt;&gt;0,(VLOOKUP(A13,'PP &amp; Udstyrskontrol undervejs'!$A$3:$I$33,9,FALSE)*-1),"")</f>
        <v/>
      </c>
      <c r="K13" s="52" t="str">
        <f>IF(B13&lt;&gt;0,(VLOOKUP(A13,'Manuel udreg. v. mgl. EPK+Mål'!$A$4:$M$34,13,FALSE)*-1),"")</f>
        <v/>
      </c>
      <c r="L13" s="238" t="str">
        <f>IF(B13&lt;&gt;0,(IF(RYTTERDATA!F12="x","25",0)*-1),"")</f>
        <v/>
      </c>
      <c r="M13" s="19" t="str">
        <f t="shared" si="1"/>
        <v/>
      </c>
    </row>
    <row r="14" spans="1:25" ht="15" customHeight="1">
      <c r="A14" s="85">
        <f>VLOOKUP(RYTTERDATA!A14,RYTTERDATA!A14,1,FALSE)</f>
        <v>0</v>
      </c>
      <c r="B14" s="115">
        <f>RYTTERDATA!B14</f>
        <v>0</v>
      </c>
      <c r="C14" s="246" t="str">
        <f t="shared" si="0"/>
        <v/>
      </c>
      <c r="D14" s="24" t="str">
        <f>IF(B14&lt;&gt;0,((VLOOKUP(A14,'Etape 1 Udreg.'!$A$11:$M$40,13,FALSE)*-1)),"")</f>
        <v/>
      </c>
      <c r="E14" s="52" t="str">
        <f>IF(B14&lt;&gt;0,(VLOOKUP(A14,'Etape 2 Udreg.'!$A$10:$M$40,13,FALSE)*-1),"")</f>
        <v/>
      </c>
      <c r="F14" s="24" t="str">
        <f>IF(B14&lt;&gt;0,(VLOOKUP(A14,'Etape 3 Udreg. '!$A$10:$M$40,13,FALSE)*-1),"")</f>
        <v/>
      </c>
      <c r="G14" s="24" t="str">
        <f>IF(B14&lt;&gt;0,((VLOOKUP(A14,'Etape 4 Udreg. '!$A$10:$M$40,13,FALSE)*-1)),"")</f>
        <v/>
      </c>
      <c r="H14" s="24" t="str">
        <f>IF(B14&lt;&gt;0,(VLOOKUP(A14,'Etape 5 Udreg. '!$A$10:$M$40,13,FALSE)*-1),"")</f>
        <v/>
      </c>
      <c r="I14" s="24" t="str">
        <f>IF(B14&lt;&gt;0,(VLOOKUP(A14,'Etape 6 Udreg. '!$A$10:$M$40,13,FALSE)*-1),"")</f>
        <v/>
      </c>
      <c r="J14" s="24" t="str">
        <f>IF(B14&lt;&gt;0,(VLOOKUP(A14,'PP &amp; Udstyrskontrol undervejs'!$A$3:$I$33,9,FALSE)*-1),"")</f>
        <v/>
      </c>
      <c r="K14" s="52" t="str">
        <f>IF(B14&lt;&gt;0,(VLOOKUP(A14,'Manuel udreg. v. mgl. EPK+Mål'!$A$4:$M$34,13,FALSE)*-1),"")</f>
        <v/>
      </c>
      <c r="L14" s="238" t="str">
        <f>IF(B14&lt;&gt;0,(IF(RYTTERDATA!F14="x","25",0)*-1),"")</f>
        <v/>
      </c>
      <c r="M14" s="19" t="str">
        <f t="shared" si="1"/>
        <v/>
      </c>
    </row>
    <row r="15" spans="1:25" ht="15" customHeight="1">
      <c r="A15" s="85">
        <f>VLOOKUP(RYTTERDATA!A15,RYTTERDATA!A15,1,FALSE)</f>
        <v>0</v>
      </c>
      <c r="B15" s="115">
        <f>RYTTERDATA!B15</f>
        <v>0</v>
      </c>
      <c r="C15" s="246" t="str">
        <f t="shared" si="0"/>
        <v/>
      </c>
      <c r="D15" s="24" t="str">
        <f>IF(B15&lt;&gt;0,((VLOOKUP(A15,'Etape 1 Udreg.'!$A$11:$M$40,13,FALSE)*-1)),"")</f>
        <v/>
      </c>
      <c r="E15" s="52" t="str">
        <f>IF(B15&lt;&gt;0,(VLOOKUP(A15,'Etape 2 Udreg.'!$A$10:$M$40,13,FALSE)*-1),"")</f>
        <v/>
      </c>
      <c r="F15" s="24" t="str">
        <f>IF(B15&lt;&gt;0,(VLOOKUP(A15,'Etape 3 Udreg. '!$A$10:$M$40,13,FALSE)*-1),"")</f>
        <v/>
      </c>
      <c r="G15" s="24" t="str">
        <f>IF(B15&lt;&gt;0,((VLOOKUP(A15,'Etape 4 Udreg. '!$A$10:$M$40,13,FALSE)*-1)),"")</f>
        <v/>
      </c>
      <c r="H15" s="24" t="str">
        <f>IF(B15&lt;&gt;0,(VLOOKUP(A15,'Etape 5 Udreg. '!$A$10:$M$40,13,FALSE)*-1),"")</f>
        <v/>
      </c>
      <c r="I15" s="24" t="str">
        <f>IF(B15&lt;&gt;0,(VLOOKUP(A15,'Etape 6 Udreg. '!$A$10:$M$40,13,FALSE)*-1),"")</f>
        <v/>
      </c>
      <c r="J15" s="24" t="str">
        <f>IF(B15&lt;&gt;0,(VLOOKUP(A15,'PP &amp; Udstyrskontrol undervejs'!$A$3:$I$33,9,FALSE)*-1),"")</f>
        <v/>
      </c>
      <c r="K15" s="52" t="str">
        <f>IF(B15&lt;&gt;0,(VLOOKUP(A15,'Manuel udreg. v. mgl. EPK+Mål'!$A$4:$M$34,13,FALSE)*-1),"")</f>
        <v/>
      </c>
      <c r="L15" s="238" t="str">
        <f>IF(B15&lt;&gt;0,(IF(RYTTERDATA!F15="x","25",0)*-1),"")</f>
        <v/>
      </c>
      <c r="M15" s="19" t="str">
        <f t="shared" si="1"/>
        <v/>
      </c>
    </row>
    <row r="16" spans="1:25" ht="15" customHeight="1">
      <c r="A16" s="85">
        <f>VLOOKUP(RYTTERDATA!A16,RYTTERDATA!A16,1,FALSE)</f>
        <v>0</v>
      </c>
      <c r="B16" s="115">
        <f>RYTTERDATA!B16</f>
        <v>0</v>
      </c>
      <c r="C16" s="246" t="str">
        <f t="shared" si="0"/>
        <v/>
      </c>
      <c r="D16" s="24" t="str">
        <f>IF(B16&lt;&gt;0,((VLOOKUP(A16,'Etape 1 Udreg.'!$A$11:$M$40,13,FALSE)*-1)),"")</f>
        <v/>
      </c>
      <c r="E16" s="52" t="str">
        <f>IF(B16&lt;&gt;0,(VLOOKUP(A16,'Etape 2 Udreg.'!$A$10:$M$40,13,FALSE)*-1),"")</f>
        <v/>
      </c>
      <c r="F16" s="24" t="str">
        <f>IF(B16&lt;&gt;0,(VLOOKUP(A16,'Etape 3 Udreg. '!$A$10:$M$40,13,FALSE)*-1),"")</f>
        <v/>
      </c>
      <c r="G16" s="24" t="str">
        <f>IF(B16&lt;&gt;0,((VLOOKUP(A16,'Etape 4 Udreg. '!$A$10:$M$40,13,FALSE)*-1)),"")</f>
        <v/>
      </c>
      <c r="H16" s="24" t="str">
        <f>IF(B16&lt;&gt;0,(VLOOKUP(A16,'Etape 5 Udreg. '!$A$10:$M$40,13,FALSE)*-1),"")</f>
        <v/>
      </c>
      <c r="I16" s="24" t="str">
        <f>IF(B16&lt;&gt;0,(VLOOKUP(A16,'Etape 6 Udreg. '!$A$10:$M$40,13,FALSE)*-1),"")</f>
        <v/>
      </c>
      <c r="J16" s="24" t="str">
        <f>IF(B16&lt;&gt;0,(VLOOKUP(A16,'PP &amp; Udstyrskontrol undervejs'!$A$3:$I$33,9,FALSE)*-1),"")</f>
        <v/>
      </c>
      <c r="K16" s="52" t="str">
        <f>IF(B16&lt;&gt;0,(VLOOKUP(A16,'Manuel udreg. v. mgl. EPK+Mål'!$A$4:$M$34,13,FALSE)*-1),"")</f>
        <v/>
      </c>
      <c r="L16" s="238" t="str">
        <f>IF(B16&lt;&gt;0,(IF(RYTTERDATA!F16="x","25",0)*-1),"")</f>
        <v/>
      </c>
      <c r="M16" s="19" t="str">
        <f t="shared" si="1"/>
        <v/>
      </c>
    </row>
    <row r="17" spans="1:13" ht="15" customHeight="1">
      <c r="A17" s="85">
        <f>VLOOKUP(RYTTERDATA!A17,RYTTERDATA!A17,1,FALSE)</f>
        <v>0</v>
      </c>
      <c r="B17" s="115">
        <f>RYTTERDATA!B17</f>
        <v>0</v>
      </c>
      <c r="C17" s="246" t="str">
        <f t="shared" si="0"/>
        <v/>
      </c>
      <c r="D17" s="24" t="str">
        <f>IF(B17&lt;&gt;0,((VLOOKUP(A17,'Etape 1 Udreg.'!$A$11:$M$40,13,FALSE)*-1)),"")</f>
        <v/>
      </c>
      <c r="E17" s="52" t="str">
        <f>IF(B17&lt;&gt;0,(VLOOKUP(A17,'Etape 2 Udreg.'!$A$10:$M$40,13,FALSE)*-1),"")</f>
        <v/>
      </c>
      <c r="F17" s="24" t="str">
        <f>IF(B17&lt;&gt;0,(VLOOKUP(A17,'Etape 3 Udreg. '!$A$10:$M$40,13,FALSE)*-1),"")</f>
        <v/>
      </c>
      <c r="G17" s="24" t="str">
        <f>IF(B17&lt;&gt;0,((VLOOKUP(A17,'Etape 4 Udreg. '!$A$10:$M$40,13,FALSE)*-1)),"")</f>
        <v/>
      </c>
      <c r="H17" s="24" t="str">
        <f>IF(B17&lt;&gt;0,(VLOOKUP(A17,'Etape 5 Udreg. '!$A$10:$M$40,13,FALSE)*-1),"")</f>
        <v/>
      </c>
      <c r="I17" s="24" t="str">
        <f>IF(B17&lt;&gt;0,(VLOOKUP(A17,'Etape 6 Udreg. '!$A$10:$M$40,13,FALSE)*-1),"")</f>
        <v/>
      </c>
      <c r="J17" s="24" t="str">
        <f>IF(B17&lt;&gt;0,(VLOOKUP(A17,'PP &amp; Udstyrskontrol undervejs'!$A$3:$I$33,9,FALSE)*-1),"")</f>
        <v/>
      </c>
      <c r="K17" s="52" t="str">
        <f>IF(B17&lt;&gt;0,(VLOOKUP(A17,'Manuel udreg. v. mgl. EPK+Mål'!$A$4:$M$34,13,FALSE)*-1),"")</f>
        <v/>
      </c>
      <c r="L17" s="238" t="str">
        <f>IF(B17&lt;&gt;0,(IF(RYTTERDATA!F17="x","25",0)*-1),"")</f>
        <v/>
      </c>
      <c r="M17" s="19" t="str">
        <f t="shared" si="1"/>
        <v/>
      </c>
    </row>
    <row r="18" spans="1:13" ht="15" customHeight="1">
      <c r="A18" s="85">
        <f>VLOOKUP(RYTTERDATA!A18,RYTTERDATA!A18,1,FALSE)</f>
        <v>0</v>
      </c>
      <c r="B18" s="115">
        <f>RYTTERDATA!B18</f>
        <v>0</v>
      </c>
      <c r="C18" s="246" t="str">
        <f t="shared" si="0"/>
        <v/>
      </c>
      <c r="D18" s="24" t="str">
        <f>IF(B18&lt;&gt;0,((VLOOKUP(A18,'Etape 1 Udreg.'!$A$11:$M$40,13,FALSE)*-1)),"")</f>
        <v/>
      </c>
      <c r="E18" s="52" t="str">
        <f>IF(B18&lt;&gt;0,(VLOOKUP(A18,'Etape 2 Udreg.'!$A$10:$M$40,13,FALSE)*-1),"")</f>
        <v/>
      </c>
      <c r="F18" s="24" t="str">
        <f>IF(B18&lt;&gt;0,(VLOOKUP(A18,'Etape 3 Udreg. '!$A$10:$M$40,13,FALSE)*-1),"")</f>
        <v/>
      </c>
      <c r="G18" s="24" t="str">
        <f>IF(B18&lt;&gt;0,((VLOOKUP(A18,'Etape 4 Udreg. '!$A$10:$M$40,13,FALSE)*-1)),"")</f>
        <v/>
      </c>
      <c r="H18" s="24" t="str">
        <f>IF(B18&lt;&gt;0,(VLOOKUP(A18,'Etape 5 Udreg. '!$A$10:$M$40,13,FALSE)*-1),"")</f>
        <v/>
      </c>
      <c r="I18" s="24" t="str">
        <f>IF(B18&lt;&gt;0,(VLOOKUP(A18,'Etape 6 Udreg. '!$A$10:$M$40,13,FALSE)*-1),"")</f>
        <v/>
      </c>
      <c r="J18" s="24" t="str">
        <f>IF(B18&lt;&gt;0,(VLOOKUP(A18,'PP &amp; Udstyrskontrol undervejs'!$A$3:$I$33,9,FALSE)*-1),"")</f>
        <v/>
      </c>
      <c r="K18" s="52" t="str">
        <f>IF(B18&lt;&gt;0,(VLOOKUP(A18,'Manuel udreg. v. mgl. EPK+Mål'!$A$4:$M$34,13,FALSE)*-1),"")</f>
        <v/>
      </c>
      <c r="L18" s="238" t="str">
        <f>IF(B18&lt;&gt;0,(IF(RYTTERDATA!F18="x","25",0)*-1),"")</f>
        <v/>
      </c>
      <c r="M18" s="19" t="str">
        <f t="shared" si="1"/>
        <v/>
      </c>
    </row>
    <row r="19" spans="1:13" ht="15" customHeight="1">
      <c r="A19" s="85">
        <f>VLOOKUP(RYTTERDATA!A19,RYTTERDATA!A19,1,FALSE)</f>
        <v>0</v>
      </c>
      <c r="B19" s="115">
        <f>RYTTERDATA!B19</f>
        <v>0</v>
      </c>
      <c r="C19" s="246" t="str">
        <f t="shared" si="0"/>
        <v/>
      </c>
      <c r="D19" s="24" t="str">
        <f>IF(B19&lt;&gt;0,((VLOOKUP(A19,'Etape 1 Udreg.'!$A$11:$M$40,13,FALSE)*-1)),"")</f>
        <v/>
      </c>
      <c r="E19" s="52" t="str">
        <f>IF(B19&lt;&gt;0,(VLOOKUP(A19,'Etape 2 Udreg.'!$A$10:$M$40,13,FALSE)*-1),"")</f>
        <v/>
      </c>
      <c r="F19" s="24" t="str">
        <f>IF(B19&lt;&gt;0,(VLOOKUP(A19,'Etape 3 Udreg. '!$A$10:$M$40,13,FALSE)*-1),"")</f>
        <v/>
      </c>
      <c r="G19" s="24" t="str">
        <f>IF(B19&lt;&gt;0,((VLOOKUP(A19,'Etape 4 Udreg. '!$A$10:$M$40,13,FALSE)*-1)),"")</f>
        <v/>
      </c>
      <c r="H19" s="24" t="str">
        <f>IF(B19&lt;&gt;0,(VLOOKUP(A19,'Etape 5 Udreg. '!$A$10:$M$40,13,FALSE)*-1),"")</f>
        <v/>
      </c>
      <c r="I19" s="24" t="str">
        <f>IF(B19&lt;&gt;0,(VLOOKUP(A19,'Etape 6 Udreg. '!$A$10:$M$40,13,FALSE)*-1),"")</f>
        <v/>
      </c>
      <c r="J19" s="24" t="str">
        <f>IF(B19&lt;&gt;0,(VLOOKUP(A19,'PP &amp; Udstyrskontrol undervejs'!$A$3:$I$33,9,FALSE)*-1),"")</f>
        <v/>
      </c>
      <c r="K19" s="52" t="str">
        <f>IF(B19&lt;&gt;0,(VLOOKUP(A19,'Manuel udreg. v. mgl. EPK+Mål'!$A$4:$M$34,13,FALSE)*-1),"")</f>
        <v/>
      </c>
      <c r="L19" s="238" t="str">
        <f>IF(B19&lt;&gt;0,(IF(RYTTERDATA!F19="x","25",0)*-1),"")</f>
        <v/>
      </c>
      <c r="M19" s="19" t="str">
        <f t="shared" si="1"/>
        <v/>
      </c>
    </row>
    <row r="20" spans="1:13" ht="15" customHeight="1">
      <c r="A20" s="85">
        <f>VLOOKUP(RYTTERDATA!A20,RYTTERDATA!A20,1,FALSE)</f>
        <v>0</v>
      </c>
      <c r="B20" s="115">
        <f>RYTTERDATA!B20</f>
        <v>0</v>
      </c>
      <c r="C20" s="246" t="str">
        <f t="shared" si="0"/>
        <v/>
      </c>
      <c r="D20" s="24" t="str">
        <f>IF(B20&lt;&gt;0,((VLOOKUP(A20,'Etape 1 Udreg.'!$A$11:$M$40,13,FALSE)*-1)),"")</f>
        <v/>
      </c>
      <c r="E20" s="52" t="str">
        <f>IF(B20&lt;&gt;0,(VLOOKUP(A20,'Etape 2 Udreg.'!$A$10:$M$40,13,FALSE)*-1),"")</f>
        <v/>
      </c>
      <c r="F20" s="24" t="str">
        <f>IF(B20&lt;&gt;0,(VLOOKUP(A20,'Etape 3 Udreg. '!$A$10:$M$40,13,FALSE)*-1),"")</f>
        <v/>
      </c>
      <c r="G20" s="24" t="str">
        <f>IF(B20&lt;&gt;0,((VLOOKUP(A20,'Etape 4 Udreg. '!$A$10:$M$40,13,FALSE)*-1)),"")</f>
        <v/>
      </c>
      <c r="H20" s="24" t="str">
        <f>IF(B20&lt;&gt;0,(VLOOKUP(A20,'Etape 5 Udreg. '!$A$10:$M$40,13,FALSE)*-1),"")</f>
        <v/>
      </c>
      <c r="I20" s="24" t="str">
        <f>IF(B20&lt;&gt;0,(VLOOKUP(A20,'Etape 6 Udreg. '!$A$10:$M$40,13,FALSE)*-1),"")</f>
        <v/>
      </c>
      <c r="J20" s="24" t="str">
        <f>IF(B20&lt;&gt;0,(VLOOKUP(A20,'PP &amp; Udstyrskontrol undervejs'!$A$3:$I$33,9,FALSE)*-1),"")</f>
        <v/>
      </c>
      <c r="K20" s="52" t="str">
        <f>IF(B20&lt;&gt;0,(VLOOKUP(A20,'Manuel udreg. v. mgl. EPK+Mål'!$A$4:$M$34,13,FALSE)*-1),"")</f>
        <v/>
      </c>
      <c r="L20" s="238" t="str">
        <f>IF(B20&lt;&gt;0,(IF(RYTTERDATA!F20="x","25",0)*-1),"")</f>
        <v/>
      </c>
      <c r="M20" s="19" t="str">
        <f t="shared" si="1"/>
        <v/>
      </c>
    </row>
    <row r="21" spans="1:13" ht="15" customHeight="1">
      <c r="A21" s="85">
        <f>VLOOKUP(RYTTERDATA!A21,RYTTERDATA!A21,1,FALSE)</f>
        <v>0</v>
      </c>
      <c r="B21" s="115">
        <f>RYTTERDATA!B21</f>
        <v>0</v>
      </c>
      <c r="C21" s="246" t="str">
        <f t="shared" si="0"/>
        <v/>
      </c>
      <c r="D21" s="24" t="str">
        <f>IF(B21&lt;&gt;0,((VLOOKUP(A21,'Etape 1 Udreg.'!$A$11:$M$40,13,FALSE)*-1)),"")</f>
        <v/>
      </c>
      <c r="E21" s="52" t="str">
        <f>IF(B21&lt;&gt;0,(VLOOKUP(A21,'Etape 2 Udreg.'!$A$10:$M$40,13,FALSE)*-1),"")</f>
        <v/>
      </c>
      <c r="F21" s="24" t="str">
        <f>IF(B21&lt;&gt;0,(VLOOKUP(A21,'Etape 3 Udreg. '!$A$10:$M$40,13,FALSE)*-1),"")</f>
        <v/>
      </c>
      <c r="G21" s="24" t="str">
        <f>IF(B21&lt;&gt;0,((VLOOKUP(A21,'Etape 4 Udreg. '!$A$10:$M$40,13,FALSE)*-1)),"")</f>
        <v/>
      </c>
      <c r="H21" s="24" t="str">
        <f>IF(B21&lt;&gt;0,(VLOOKUP(A21,'Etape 5 Udreg. '!$A$10:$M$40,13,FALSE)*-1),"")</f>
        <v/>
      </c>
      <c r="I21" s="24" t="str">
        <f>IF(B21&lt;&gt;0,(VLOOKUP(A21,'Etape 6 Udreg. '!$A$10:$M$40,13,FALSE)*-1),"")</f>
        <v/>
      </c>
      <c r="J21" s="24" t="str">
        <f>IF(B21&lt;&gt;0,(VLOOKUP(A21,'PP &amp; Udstyrskontrol undervejs'!$A$3:$I$33,9,FALSE)*-1),"")</f>
        <v/>
      </c>
      <c r="K21" s="52" t="str">
        <f>IF(B21&lt;&gt;0,(VLOOKUP(A21,'Manuel udreg. v. mgl. EPK+Mål'!$A$4:$M$34,13,FALSE)*-1),"")</f>
        <v/>
      </c>
      <c r="L21" s="238" t="str">
        <f>IF(B21&lt;&gt;0,(IF(RYTTERDATA!F21="x","25",0)*-1),"")</f>
        <v/>
      </c>
      <c r="M21" s="19" t="str">
        <f t="shared" si="1"/>
        <v/>
      </c>
    </row>
    <row r="22" spans="1:13" ht="15" customHeight="1">
      <c r="A22" s="85">
        <f>VLOOKUP(RYTTERDATA!A22,RYTTERDATA!A22,1,FALSE)</f>
        <v>0</v>
      </c>
      <c r="B22" s="115">
        <f>RYTTERDATA!B22</f>
        <v>0</v>
      </c>
      <c r="C22" s="246" t="str">
        <f t="shared" si="0"/>
        <v/>
      </c>
      <c r="D22" s="24" t="str">
        <f>IF(B22&lt;&gt;0,((VLOOKUP(A22,'Etape 1 Udreg.'!$A$11:$M$40,13,FALSE)*-1)),"")</f>
        <v/>
      </c>
      <c r="E22" s="52" t="str">
        <f>IF(B22&lt;&gt;0,(VLOOKUP(A22,'Etape 2 Udreg.'!$A$10:$M$40,13,FALSE)*-1),"")</f>
        <v/>
      </c>
      <c r="F22" s="24" t="str">
        <f>IF(B22&lt;&gt;0,(VLOOKUP(A22,'Etape 3 Udreg. '!$A$10:$M$40,13,FALSE)*-1),"")</f>
        <v/>
      </c>
      <c r="G22" s="24" t="str">
        <f>IF(B22&lt;&gt;0,((VLOOKUP(A22,'Etape 4 Udreg. '!$A$10:$M$40,13,FALSE)*-1)),"")</f>
        <v/>
      </c>
      <c r="H22" s="24" t="str">
        <f>IF(B22&lt;&gt;0,(VLOOKUP(A22,'Etape 5 Udreg. '!$A$10:$M$40,13,FALSE)*-1),"")</f>
        <v/>
      </c>
      <c r="I22" s="24" t="str">
        <f>IF(B22&lt;&gt;0,(VLOOKUP(A22,'Etape 6 Udreg. '!$A$10:$M$40,13,FALSE)*-1),"")</f>
        <v/>
      </c>
      <c r="J22" s="24" t="str">
        <f>IF(B22&lt;&gt;0,(VLOOKUP(A22,'PP &amp; Udstyrskontrol undervejs'!$A$3:$I$33,9,FALSE)*-1),"")</f>
        <v/>
      </c>
      <c r="K22" s="52" t="str">
        <f>IF(B22&lt;&gt;0,(VLOOKUP(A22,'Manuel udreg. v. mgl. EPK+Mål'!$A$4:$M$34,13,FALSE)*-1),"")</f>
        <v/>
      </c>
      <c r="L22" s="238" t="str">
        <f>IF(B22&lt;&gt;0,(IF(RYTTERDATA!F22="x","25",0)*-1),"")</f>
        <v/>
      </c>
      <c r="M22" s="19" t="str">
        <f t="shared" si="1"/>
        <v/>
      </c>
    </row>
    <row r="23" spans="1:13" ht="15" customHeight="1">
      <c r="A23" s="85">
        <f>VLOOKUP(RYTTERDATA!A23,RYTTERDATA!A23,1,FALSE)</f>
        <v>0</v>
      </c>
      <c r="B23" s="115">
        <f>RYTTERDATA!B23</f>
        <v>0</v>
      </c>
      <c r="C23" s="246" t="str">
        <f t="shared" si="0"/>
        <v/>
      </c>
      <c r="D23" s="24" t="str">
        <f>IF(B23&lt;&gt;0,((VLOOKUP(A23,'Etape 1 Udreg.'!$A$11:$M$40,13,FALSE)*-1)),"")</f>
        <v/>
      </c>
      <c r="E23" s="52" t="str">
        <f>IF(B23&lt;&gt;0,(VLOOKUP(A23,'Etape 2 Udreg.'!$A$10:$M$40,13,FALSE)*-1),"")</f>
        <v/>
      </c>
      <c r="F23" s="24" t="str">
        <f>IF(B23&lt;&gt;0,(VLOOKUP(A23,'Etape 3 Udreg. '!$A$10:$M$40,13,FALSE)*-1),"")</f>
        <v/>
      </c>
      <c r="G23" s="24" t="str">
        <f>IF(B23&lt;&gt;0,((VLOOKUP(A23,'Etape 4 Udreg. '!$A$10:$M$40,13,FALSE)*-1)),"")</f>
        <v/>
      </c>
      <c r="H23" s="24" t="str">
        <f>IF(B23&lt;&gt;0,(VLOOKUP(A23,'Etape 5 Udreg. '!$A$10:$M$40,13,FALSE)*-1),"")</f>
        <v/>
      </c>
      <c r="I23" s="24" t="str">
        <f>IF(B23&lt;&gt;0,(VLOOKUP(A23,'Etape 6 Udreg. '!$A$10:$M$40,13,FALSE)*-1),"")</f>
        <v/>
      </c>
      <c r="J23" s="24" t="str">
        <f>IF(B23&lt;&gt;0,(VLOOKUP(A23,'PP &amp; Udstyrskontrol undervejs'!$A$3:$I$33,9,FALSE)*-1),"")</f>
        <v/>
      </c>
      <c r="K23" s="52" t="str">
        <f>IF(B23&lt;&gt;0,(VLOOKUP(A23,'Manuel udreg. v. mgl. EPK+Mål'!$A$4:$M$34,13,FALSE)*-1),"")</f>
        <v/>
      </c>
      <c r="L23" s="238" t="str">
        <f>IF(B23&lt;&gt;0,(IF(RYTTERDATA!F23="x","25",0)*-1),"")</f>
        <v/>
      </c>
      <c r="M23" s="19" t="str">
        <f t="shared" si="1"/>
        <v/>
      </c>
    </row>
    <row r="24" spans="1:13" ht="15" customHeight="1">
      <c r="A24" s="85">
        <f>VLOOKUP(RYTTERDATA!A24,RYTTERDATA!A24,1,FALSE)</f>
        <v>0</v>
      </c>
      <c r="B24" s="115">
        <f>RYTTERDATA!B24</f>
        <v>0</v>
      </c>
      <c r="C24" s="246" t="str">
        <f t="shared" si="0"/>
        <v/>
      </c>
      <c r="D24" s="24" t="str">
        <f>IF(B24&lt;&gt;0,((VLOOKUP(A24,'Etape 1 Udreg.'!$A$11:$M$40,13,FALSE)*-1)),"")</f>
        <v/>
      </c>
      <c r="E24" s="52" t="str">
        <f>IF(B24&lt;&gt;0,(VLOOKUP(A24,'Etape 2 Udreg.'!$A$10:$M$40,13,FALSE)*-1),"")</f>
        <v/>
      </c>
      <c r="F24" s="24" t="str">
        <f>IF(B24&lt;&gt;0,(VLOOKUP(A24,'Etape 3 Udreg. '!$A$10:$M$40,13,FALSE)*-1),"")</f>
        <v/>
      </c>
      <c r="G24" s="24" t="str">
        <f>IF(B24&lt;&gt;0,((VLOOKUP(A24,'Etape 4 Udreg. '!$A$10:$M$40,13,FALSE)*-1)),"")</f>
        <v/>
      </c>
      <c r="H24" s="24" t="str">
        <f>IF(B24&lt;&gt;0,(VLOOKUP(A24,'Etape 5 Udreg. '!$A$10:$M$40,13,FALSE)*-1),"")</f>
        <v/>
      </c>
      <c r="I24" s="24" t="str">
        <f>IF(B24&lt;&gt;0,(VLOOKUP(A24,'Etape 6 Udreg. '!$A$10:$M$40,13,FALSE)*-1),"")</f>
        <v/>
      </c>
      <c r="J24" s="24" t="str">
        <f>IF(B24&lt;&gt;0,(VLOOKUP(A24,'PP &amp; Udstyrskontrol undervejs'!$A$3:$I$33,9,FALSE)*-1),"")</f>
        <v/>
      </c>
      <c r="K24" s="52" t="str">
        <f>IF(B24&lt;&gt;0,(VLOOKUP(A24,'Manuel udreg. v. mgl. EPK+Mål'!$A$4:$M$34,13,FALSE)*-1),"")</f>
        <v/>
      </c>
      <c r="L24" s="238" t="str">
        <f>IF(B24&lt;&gt;0,(IF(RYTTERDATA!F24="x","25",0)*-1),"")</f>
        <v/>
      </c>
      <c r="M24" s="19" t="str">
        <f t="shared" si="1"/>
        <v/>
      </c>
    </row>
    <row r="25" spans="1:13" ht="15" customHeight="1">
      <c r="A25" s="85">
        <f>VLOOKUP(RYTTERDATA!A25,RYTTERDATA!A25,1,FALSE)</f>
        <v>0</v>
      </c>
      <c r="B25" s="115">
        <f>RYTTERDATA!B25</f>
        <v>0</v>
      </c>
      <c r="C25" s="246" t="str">
        <f t="shared" si="0"/>
        <v/>
      </c>
      <c r="D25" s="24" t="str">
        <f>IF(B25&lt;&gt;0,((VLOOKUP(A25,'Etape 1 Udreg.'!$A$11:$M$40,13,FALSE)*-1)),"")</f>
        <v/>
      </c>
      <c r="E25" s="52" t="str">
        <f>IF(B25&lt;&gt;0,(VLOOKUP(A25,'Etape 2 Udreg.'!$A$10:$M$40,13,FALSE)*-1),"")</f>
        <v/>
      </c>
      <c r="F25" s="24" t="str">
        <f>IF(B25&lt;&gt;0,(VLOOKUP(A25,'Etape 3 Udreg. '!$A$10:$M$40,13,FALSE)*-1),"")</f>
        <v/>
      </c>
      <c r="G25" s="24" t="str">
        <f>IF(B25&lt;&gt;0,((VLOOKUP(A25,'Etape 4 Udreg. '!$A$10:$M$40,13,FALSE)*-1)),"")</f>
        <v/>
      </c>
      <c r="H25" s="24" t="str">
        <f>IF(B25&lt;&gt;0,(VLOOKUP(A25,'Etape 5 Udreg. '!$A$10:$M$40,13,FALSE)*-1),"")</f>
        <v/>
      </c>
      <c r="I25" s="24" t="str">
        <f>IF(B25&lt;&gt;0,(VLOOKUP(A25,'Etape 6 Udreg. '!$A$10:$M$40,13,FALSE)*-1),"")</f>
        <v/>
      </c>
      <c r="J25" s="24" t="str">
        <f>IF(B25&lt;&gt;0,(VLOOKUP(A25,'PP &amp; Udstyrskontrol undervejs'!$A$3:$I$33,9,FALSE)*-1),"")</f>
        <v/>
      </c>
      <c r="K25" s="52" t="str">
        <f>IF(B25&lt;&gt;0,(VLOOKUP(A25,'Manuel udreg. v. mgl. EPK+Mål'!$A$4:$M$34,13,FALSE)*-1),"")</f>
        <v/>
      </c>
      <c r="L25" s="238" t="str">
        <f>IF(B25&lt;&gt;0,(IF(RYTTERDATA!F25="x","25",0)*-1),"")</f>
        <v/>
      </c>
      <c r="M25" s="19" t="str">
        <f t="shared" si="1"/>
        <v/>
      </c>
    </row>
    <row r="26" spans="1:13" ht="15" customHeight="1">
      <c r="A26" s="85">
        <f>VLOOKUP(RYTTERDATA!A26,RYTTERDATA!A26,1,FALSE)</f>
        <v>0</v>
      </c>
      <c r="B26" s="115">
        <f>RYTTERDATA!B26</f>
        <v>0</v>
      </c>
      <c r="C26" s="246" t="str">
        <f t="shared" si="0"/>
        <v/>
      </c>
      <c r="D26" s="24" t="str">
        <f>IF(B26&lt;&gt;0,((VLOOKUP(A26,'Etape 1 Udreg.'!$A$11:$M$40,13,FALSE)*-1)),"")</f>
        <v/>
      </c>
      <c r="E26" s="52" t="str">
        <f>IF(B26&lt;&gt;0,(VLOOKUP(A26,'Etape 2 Udreg.'!$A$10:$M$40,13,FALSE)*-1),"")</f>
        <v/>
      </c>
      <c r="F26" s="24" t="str">
        <f>IF(B26&lt;&gt;0,(VLOOKUP(A26,'Etape 3 Udreg. '!$A$10:$M$40,13,FALSE)*-1),"")</f>
        <v/>
      </c>
      <c r="G26" s="24" t="str">
        <f>IF(B26&lt;&gt;0,((VLOOKUP(A26,'Etape 4 Udreg. '!$A$10:$M$40,13,FALSE)*-1)),"")</f>
        <v/>
      </c>
      <c r="H26" s="24" t="str">
        <f>IF(B26&lt;&gt;0,(VLOOKUP(A26,'Etape 5 Udreg. '!$A$10:$M$40,13,FALSE)*-1),"")</f>
        <v/>
      </c>
      <c r="I26" s="24" t="str">
        <f>IF(B26&lt;&gt;0,(VLOOKUP(A26,'Etape 6 Udreg. '!$A$10:$M$40,13,FALSE)*-1),"")</f>
        <v/>
      </c>
      <c r="J26" s="24" t="str">
        <f>IF(B26&lt;&gt;0,(VLOOKUP(A26,'PP &amp; Udstyrskontrol undervejs'!$A$3:$I$33,9,FALSE)*-1),"")</f>
        <v/>
      </c>
      <c r="K26" s="52" t="str">
        <f>IF(B26&lt;&gt;0,(VLOOKUP(A26,'Manuel udreg. v. mgl. EPK+Mål'!$A$4:$M$34,13,FALSE)*-1),"")</f>
        <v/>
      </c>
      <c r="L26" s="238" t="str">
        <f>IF(B26&lt;&gt;0,(IF(RYTTERDATA!F26="x","25",0)*-1),"")</f>
        <v/>
      </c>
      <c r="M26" s="19" t="str">
        <f t="shared" si="1"/>
        <v/>
      </c>
    </row>
    <row r="27" spans="1:13" ht="15" customHeight="1">
      <c r="A27" s="85">
        <f>VLOOKUP(RYTTERDATA!A27,RYTTERDATA!A27,1,FALSE)</f>
        <v>0</v>
      </c>
      <c r="B27" s="115">
        <f>RYTTERDATA!B27</f>
        <v>0</v>
      </c>
      <c r="C27" s="246" t="str">
        <f t="shared" si="0"/>
        <v/>
      </c>
      <c r="D27" s="24" t="str">
        <f>IF(B27&lt;&gt;0,((VLOOKUP(A27,'Etape 1 Udreg.'!$A$11:$M$40,13,FALSE)*-1)),"")</f>
        <v/>
      </c>
      <c r="E27" s="52" t="str">
        <f>IF(B27&lt;&gt;0,(VLOOKUP(A27,'Etape 2 Udreg.'!$A$10:$M$40,13,FALSE)*-1),"")</f>
        <v/>
      </c>
      <c r="F27" s="24" t="str">
        <f>IF(B27&lt;&gt;0,(VLOOKUP(A27,'Etape 3 Udreg. '!$A$10:$M$40,13,FALSE)*-1),"")</f>
        <v/>
      </c>
      <c r="G27" s="24" t="str">
        <f>IF(B27&lt;&gt;0,((VLOOKUP(A27,'Etape 4 Udreg. '!$A$10:$M$40,13,FALSE)*-1)),"")</f>
        <v/>
      </c>
      <c r="H27" s="24" t="str">
        <f>IF(B27&lt;&gt;0,(VLOOKUP(A27,'Etape 5 Udreg. '!$A$10:$M$40,13,FALSE)*-1),"")</f>
        <v/>
      </c>
      <c r="I27" s="24" t="str">
        <f>IF(B27&lt;&gt;0,(VLOOKUP(A27,'Etape 6 Udreg. '!$A$10:$M$40,13,FALSE)*-1),"")</f>
        <v/>
      </c>
      <c r="J27" s="24" t="str">
        <f>IF(B27&lt;&gt;0,(VLOOKUP(A27,'PP &amp; Udstyrskontrol undervejs'!$A$3:$I$33,9,FALSE)*-1),"")</f>
        <v/>
      </c>
      <c r="K27" s="52" t="str">
        <f>IF(B27&lt;&gt;0,(VLOOKUP(A27,'Manuel udreg. v. mgl. EPK+Mål'!$A$4:$M$34,13,FALSE)*-1),"")</f>
        <v/>
      </c>
      <c r="L27" s="238" t="str">
        <f>IF(B27&lt;&gt;0,(IF(RYTTERDATA!F27="x","25",0)*-1),"")</f>
        <v/>
      </c>
      <c r="M27" s="19" t="str">
        <f t="shared" si="1"/>
        <v/>
      </c>
    </row>
    <row r="28" spans="1:13" ht="15" customHeight="1">
      <c r="A28" s="85">
        <f>VLOOKUP(RYTTERDATA!A28,RYTTERDATA!A28,1,FALSE)</f>
        <v>0</v>
      </c>
      <c r="B28" s="115">
        <f>RYTTERDATA!B28</f>
        <v>0</v>
      </c>
      <c r="C28" s="246" t="str">
        <f t="shared" si="0"/>
        <v/>
      </c>
      <c r="D28" s="24" t="str">
        <f>IF(B28&lt;&gt;0,((VLOOKUP(A28,'Etape 1 Udreg.'!$A$11:$M$40,13,FALSE)*-1)),"")</f>
        <v/>
      </c>
      <c r="E28" s="52" t="str">
        <f>IF(B28&lt;&gt;0,(VLOOKUP(A28,'Etape 2 Udreg.'!$A$10:$M$40,13,FALSE)*-1),"")</f>
        <v/>
      </c>
      <c r="F28" s="24" t="str">
        <f>IF(B28&lt;&gt;0,(VLOOKUP(A28,'Etape 3 Udreg. '!$A$10:$M$40,13,FALSE)*-1),"")</f>
        <v/>
      </c>
      <c r="G28" s="24" t="str">
        <f>IF(B28&lt;&gt;0,((VLOOKUP(A28,'Etape 4 Udreg. '!$A$10:$M$40,13,FALSE)*-1)),"")</f>
        <v/>
      </c>
      <c r="H28" s="24" t="str">
        <f>IF(B28&lt;&gt;0,(VLOOKUP(A28,'Etape 5 Udreg. '!$A$10:$M$40,13,FALSE)*-1),"")</f>
        <v/>
      </c>
      <c r="I28" s="24" t="str">
        <f>IF(B28&lt;&gt;0,(VLOOKUP(A28,'Etape 6 Udreg. '!$A$10:$M$40,13,FALSE)*-1),"")</f>
        <v/>
      </c>
      <c r="J28" s="24" t="str">
        <f>IF(B28&lt;&gt;0,(VLOOKUP(A28,'PP &amp; Udstyrskontrol undervejs'!$A$3:$I$33,9,FALSE)*-1),"")</f>
        <v/>
      </c>
      <c r="K28" s="52" t="str">
        <f>IF(B28&lt;&gt;0,(VLOOKUP(A28,'Manuel udreg. v. mgl. EPK+Mål'!$A$4:$M$34,13,FALSE)*-1),"")</f>
        <v/>
      </c>
      <c r="L28" s="238" t="str">
        <f>IF(B28&lt;&gt;0,(IF(RYTTERDATA!F28="x","25",0)*-1),"")</f>
        <v/>
      </c>
      <c r="M28" s="19" t="str">
        <f t="shared" si="1"/>
        <v/>
      </c>
    </row>
    <row r="29" spans="1:13" ht="15" customHeight="1">
      <c r="A29" s="85">
        <f>VLOOKUP(RYTTERDATA!A29,RYTTERDATA!A29,1,FALSE)</f>
        <v>0</v>
      </c>
      <c r="B29" s="115">
        <f>RYTTERDATA!B29</f>
        <v>0</v>
      </c>
      <c r="C29" s="246" t="str">
        <f t="shared" si="0"/>
        <v/>
      </c>
      <c r="D29" s="24" t="str">
        <f>IF(B29&lt;&gt;0,((VLOOKUP(A29,'Etape 1 Udreg.'!$A$11:$M$40,13,FALSE)*-1)),"")</f>
        <v/>
      </c>
      <c r="E29" s="52" t="str">
        <f>IF(B29&lt;&gt;0,(VLOOKUP(A29,'Etape 2 Udreg.'!$A$10:$M$40,13,FALSE)*-1),"")</f>
        <v/>
      </c>
      <c r="F29" s="24" t="str">
        <f>IF(B29&lt;&gt;0,(VLOOKUP(A29,'Etape 3 Udreg. '!$A$10:$M$40,13,FALSE)*-1),"")</f>
        <v/>
      </c>
      <c r="G29" s="24" t="str">
        <f>IF(B29&lt;&gt;0,((VLOOKUP(A29,'Etape 4 Udreg. '!$A$10:$M$40,13,FALSE)*-1)),"")</f>
        <v/>
      </c>
      <c r="H29" s="24" t="str">
        <f>IF(B29&lt;&gt;0,(VLOOKUP(A29,'Etape 5 Udreg. '!$A$10:$M$40,13,FALSE)*-1),"")</f>
        <v/>
      </c>
      <c r="I29" s="24" t="str">
        <f>IF(B29&lt;&gt;0,(VLOOKUP(A29,'Etape 6 Udreg. '!$A$10:$M$40,13,FALSE)*-1),"")</f>
        <v/>
      </c>
      <c r="J29" s="24" t="str">
        <f>IF(B29&lt;&gt;0,(VLOOKUP(A29,'PP &amp; Udstyrskontrol undervejs'!$A$3:$I$33,9,FALSE)*-1),"")</f>
        <v/>
      </c>
      <c r="K29" s="52" t="str">
        <f>IF(B29&lt;&gt;0,(VLOOKUP(A29,'Manuel udreg. v. mgl. EPK+Mål'!$A$4:$M$34,13,FALSE)*-1),"")</f>
        <v/>
      </c>
      <c r="L29" s="238" t="str">
        <f>IF(B29&lt;&gt;0,(IF(RYTTERDATA!F29="x","25",0)*-1),"")</f>
        <v/>
      </c>
      <c r="M29" s="19" t="str">
        <f t="shared" si="1"/>
        <v/>
      </c>
    </row>
    <row r="30" spans="1:13" ht="15" customHeight="1">
      <c r="A30" s="85">
        <f>VLOOKUP(RYTTERDATA!A30,RYTTERDATA!A30,1,FALSE)</f>
        <v>0</v>
      </c>
      <c r="B30" s="115">
        <f>RYTTERDATA!B30</f>
        <v>0</v>
      </c>
      <c r="C30" s="246" t="str">
        <f t="shared" si="0"/>
        <v/>
      </c>
      <c r="D30" s="24" t="str">
        <f>IF(B30&lt;&gt;0,((VLOOKUP(A30,'Etape 1 Udreg.'!$A$11:$M$40,13,FALSE)*-1)),"")</f>
        <v/>
      </c>
      <c r="E30" s="52" t="str">
        <f>IF(B30&lt;&gt;0,(VLOOKUP(A30,'Etape 2 Udreg.'!$A$10:$M$40,13,FALSE)*-1),"")</f>
        <v/>
      </c>
      <c r="F30" s="24" t="str">
        <f>IF(B30&lt;&gt;0,(VLOOKUP(A30,'Etape 3 Udreg. '!$A$10:$M$40,13,FALSE)*-1),"")</f>
        <v/>
      </c>
      <c r="G30" s="24" t="str">
        <f>IF(B30&lt;&gt;0,((VLOOKUP(A30,'Etape 4 Udreg. '!$A$10:$M$40,13,FALSE)*-1)),"")</f>
        <v/>
      </c>
      <c r="H30" s="24" t="str">
        <f>IF(B30&lt;&gt;0,(VLOOKUP(A30,'Etape 5 Udreg. '!$A$10:$M$40,13,FALSE)*-1),"")</f>
        <v/>
      </c>
      <c r="I30" s="24" t="str">
        <f>IF(B30&lt;&gt;0,(VLOOKUP(A30,'Etape 6 Udreg. '!$A$10:$M$40,13,FALSE)*-1),"")</f>
        <v/>
      </c>
      <c r="J30" s="24" t="str">
        <f>IF(B30&lt;&gt;0,(VLOOKUP(A30,'PP &amp; Udstyrskontrol undervejs'!$A$3:$I$33,9,FALSE)*-1),"")</f>
        <v/>
      </c>
      <c r="K30" s="52" t="str">
        <f>IF(B30&lt;&gt;0,(VLOOKUP(A30,'Manuel udreg. v. mgl. EPK+Mål'!$A$4:$M$34,13,FALSE)*-1),"")</f>
        <v/>
      </c>
      <c r="L30" s="238" t="str">
        <f>IF(B30&lt;&gt;0,(IF(RYTTERDATA!F30="x","25",0)*-1),"")</f>
        <v/>
      </c>
      <c r="M30" s="19" t="str">
        <f t="shared" si="1"/>
        <v/>
      </c>
    </row>
    <row r="31" spans="1:13" ht="15" customHeight="1">
      <c r="A31" s="85">
        <f>VLOOKUP(RYTTERDATA!A31,RYTTERDATA!A31,1,FALSE)</f>
        <v>0</v>
      </c>
      <c r="B31" s="115">
        <f>RYTTERDATA!B31</f>
        <v>0</v>
      </c>
      <c r="C31" s="246" t="str">
        <f t="shared" si="0"/>
        <v/>
      </c>
      <c r="D31" s="24" t="str">
        <f>IF(B31&lt;&gt;0,((VLOOKUP(A31,'Etape 1 Udreg.'!$A$11:$M$40,13,FALSE)*-1)),"")</f>
        <v/>
      </c>
      <c r="E31" s="52" t="str">
        <f>IF(B31&lt;&gt;0,(VLOOKUP(A31,'Etape 2 Udreg.'!$A$10:$M$40,13,FALSE)*-1),"")</f>
        <v/>
      </c>
      <c r="F31" s="24" t="str">
        <f>IF(B31&lt;&gt;0,(VLOOKUP(A31,'Etape 3 Udreg. '!$A$10:$M$40,13,FALSE)*-1),"")</f>
        <v/>
      </c>
      <c r="G31" s="24" t="str">
        <f>IF(B31&lt;&gt;0,((VLOOKUP(A31,'Etape 4 Udreg. '!$A$10:$M$40,13,FALSE)*-1)),"")</f>
        <v/>
      </c>
      <c r="H31" s="24" t="str">
        <f>IF(B31&lt;&gt;0,(VLOOKUP(A31,'Etape 5 Udreg. '!$A$10:$M$40,13,FALSE)*-1),"")</f>
        <v/>
      </c>
      <c r="I31" s="24" t="str">
        <f>IF(B31&lt;&gt;0,(VLOOKUP(A31,'Etape 6 Udreg. '!$A$10:$M$40,13,FALSE)*-1),"")</f>
        <v/>
      </c>
      <c r="J31" s="24" t="str">
        <f>IF(B31&lt;&gt;0,(VLOOKUP(A31,'PP &amp; Udstyrskontrol undervejs'!$A$3:$I$33,9,FALSE)*-1),"")</f>
        <v/>
      </c>
      <c r="K31" s="52" t="str">
        <f>IF(B31&lt;&gt;0,(VLOOKUP(A31,'Manuel udreg. v. mgl. EPK+Mål'!$A$4:$M$34,13,FALSE)*-1),"")</f>
        <v/>
      </c>
      <c r="L31" s="238" t="str">
        <f>IF(B31&lt;&gt;0,(IF(RYTTERDATA!F31="x","25",0)*-1),"")</f>
        <v/>
      </c>
      <c r="M31" s="19" t="str">
        <f t="shared" si="1"/>
        <v/>
      </c>
    </row>
    <row r="32" spans="1:13" ht="15" customHeight="1">
      <c r="A32" s="85">
        <f>VLOOKUP(RYTTERDATA!A32,RYTTERDATA!A32,1,FALSE)</f>
        <v>0</v>
      </c>
      <c r="B32" s="115">
        <f>RYTTERDATA!B32</f>
        <v>0</v>
      </c>
      <c r="C32" s="246" t="str">
        <f t="shared" si="0"/>
        <v/>
      </c>
      <c r="D32" s="24" t="str">
        <f>IF(B32&lt;&gt;0,((VLOOKUP(A32,'Etape 1 Udreg.'!$A$11:$M$40,13,FALSE)*-1)),"")</f>
        <v/>
      </c>
      <c r="E32" s="52" t="str">
        <f>IF(B32&lt;&gt;0,(VLOOKUP(A32,'Etape 2 Udreg.'!$A$10:$M$40,13,FALSE)*-1),"")</f>
        <v/>
      </c>
      <c r="F32" s="24" t="str">
        <f>IF(B32&lt;&gt;0,(VLOOKUP(A32,'Etape 3 Udreg. '!$A$10:$M$40,13,FALSE)*-1),"")</f>
        <v/>
      </c>
      <c r="G32" s="24" t="str">
        <f>IF(B32&lt;&gt;0,((VLOOKUP(A32,'Etape 4 Udreg. '!$A$10:$M$40,13,FALSE)*-1)),"")</f>
        <v/>
      </c>
      <c r="H32" s="24" t="str">
        <f>IF(B32&lt;&gt;0,(VLOOKUP(A32,'Etape 5 Udreg. '!$A$10:$M$40,13,FALSE)*-1),"")</f>
        <v/>
      </c>
      <c r="I32" s="24" t="str">
        <f>IF(B32&lt;&gt;0,(VLOOKUP(A32,'Etape 6 Udreg. '!$A$10:$M$40,13,FALSE)*-1),"")</f>
        <v/>
      </c>
      <c r="J32" s="24" t="str">
        <f>IF(B32&lt;&gt;0,(VLOOKUP(A32,'PP &amp; Udstyrskontrol undervejs'!$A$3:$I$33,9,FALSE)*-1),"")</f>
        <v/>
      </c>
      <c r="K32" s="52" t="str">
        <f>IF(B32&lt;&gt;0,(VLOOKUP(A32,'Manuel udreg. v. mgl. EPK+Mål'!$A$4:$M$34,13,FALSE)*-1),"")</f>
        <v/>
      </c>
      <c r="L32" s="238" t="str">
        <f>IF(B32&lt;&gt;0,(IF(RYTTERDATA!F32="x","25",0)*-1),"")</f>
        <v/>
      </c>
      <c r="M32" s="19" t="str">
        <f t="shared" si="1"/>
        <v/>
      </c>
    </row>
    <row r="33" spans="1:13" ht="15" customHeight="1">
      <c r="A33" s="85">
        <f>VLOOKUP(RYTTERDATA!A33,RYTTERDATA!A33,1,FALSE)</f>
        <v>0</v>
      </c>
      <c r="B33" s="115">
        <f>RYTTERDATA!B33</f>
        <v>0</v>
      </c>
      <c r="C33" s="246" t="str">
        <f t="shared" si="0"/>
        <v/>
      </c>
      <c r="D33" s="24" t="str">
        <f>IF(B33&lt;&gt;0,((VLOOKUP(A33,'Etape 1 Udreg.'!$A$11:$M$40,13,FALSE)*-1)),"")</f>
        <v/>
      </c>
      <c r="E33" s="52" t="str">
        <f>IF(B33&lt;&gt;0,(VLOOKUP(A33,'Etape 2 Udreg.'!$A$10:$M$40,13,FALSE)*-1),"")</f>
        <v/>
      </c>
      <c r="F33" s="24" t="str">
        <f>IF(B33&lt;&gt;0,(VLOOKUP(A33,'Etape 3 Udreg. '!$A$10:$M$40,13,FALSE)*-1),"")</f>
        <v/>
      </c>
      <c r="G33" s="24" t="str">
        <f>IF(B33&lt;&gt;0,((VLOOKUP(A33,'Etape 4 Udreg. '!$A$10:$M$40,13,FALSE)*-1)),"")</f>
        <v/>
      </c>
      <c r="H33" s="24" t="str">
        <f>IF(B33&lt;&gt;0,(VLOOKUP(A33,'Etape 5 Udreg. '!$A$10:$M$40,13,FALSE)*-1),"")</f>
        <v/>
      </c>
      <c r="I33" s="24" t="str">
        <f>IF(B33&lt;&gt;0,(VLOOKUP(A33,'Etape 6 Udreg. '!$A$10:$M$40,13,FALSE)*-1),"")</f>
        <v/>
      </c>
      <c r="J33" s="24" t="str">
        <f>IF(B33&lt;&gt;0,(VLOOKUP(A33,'PP &amp; Udstyrskontrol undervejs'!$A$3:$I$33,9,FALSE)*-1),"")</f>
        <v/>
      </c>
      <c r="K33" s="52" t="str">
        <f>IF(B33&lt;&gt;0,(VLOOKUP(A33,'Manuel udreg. v. mgl. EPK+Mål'!$A$4:$M$34,13,FALSE)*-1),"")</f>
        <v/>
      </c>
      <c r="L33" s="238" t="str">
        <f>IF(B33&lt;&gt;0,(IF(RYTTERDATA!F33="x","25",0)*-1),"")</f>
        <v/>
      </c>
      <c r="M33" s="19" t="str">
        <f t="shared" si="1"/>
        <v/>
      </c>
    </row>
    <row r="34" spans="1:13" ht="15" customHeight="1">
      <c r="A34" s="85">
        <f>VLOOKUP(RYTTERDATA!A34,RYTTERDATA!A34,1,FALSE)</f>
        <v>0</v>
      </c>
      <c r="B34" s="115">
        <f>RYTTERDATA!B34</f>
        <v>0</v>
      </c>
      <c r="C34" s="246" t="str">
        <f t="shared" si="0"/>
        <v/>
      </c>
      <c r="D34" s="24" t="str">
        <f>IF(B34&lt;&gt;0,((VLOOKUP(A34,'Etape 1 Udreg.'!$A$11:$M$40,13,FALSE)*-1)),"")</f>
        <v/>
      </c>
      <c r="E34" s="52" t="str">
        <f>IF(B34&lt;&gt;0,(VLOOKUP(A34,'Etape 2 Udreg.'!$A$10:$M$40,13,FALSE)*-1),"")</f>
        <v/>
      </c>
      <c r="F34" s="24" t="str">
        <f>IF(B34&lt;&gt;0,(VLOOKUP(A34,'Etape 3 Udreg. '!$A$10:$M$40,13,FALSE)*-1),"")</f>
        <v/>
      </c>
      <c r="G34" s="24" t="str">
        <f>IF(B34&lt;&gt;0,((VLOOKUP(A34,'Etape 4 Udreg. '!$A$10:$M$40,13,FALSE)*-1)),"")</f>
        <v/>
      </c>
      <c r="H34" s="24" t="str">
        <f>IF(B34&lt;&gt;0,(VLOOKUP(A34,'Etape 5 Udreg. '!$A$10:$M$40,13,FALSE)*-1),"")</f>
        <v/>
      </c>
      <c r="I34" s="24" t="str">
        <f>IF(B34&lt;&gt;0,(VLOOKUP(A34,'Etape 6 Udreg. '!$A$10:$M$40,13,FALSE)*-1),"")</f>
        <v/>
      </c>
      <c r="J34" s="24" t="str">
        <f>IF(B34&lt;&gt;0,(VLOOKUP(A34,'PP &amp; Udstyrskontrol undervejs'!$A$3:$I$33,9,FALSE)*-1),"")</f>
        <v/>
      </c>
      <c r="K34" s="52" t="str">
        <f>IF(B34&lt;&gt;0,(VLOOKUP(A34,'Manuel udreg. v. mgl. EPK+Mål'!$A$4:$M$34,13,FALSE)*-1),"")</f>
        <v/>
      </c>
      <c r="L34" s="238" t="str">
        <f>IF(B34&lt;&gt;0,(IF(RYTTERDATA!F34="x","25",0)*-1),"")</f>
        <v/>
      </c>
      <c r="M34" s="19" t="str">
        <f t="shared" si="1"/>
        <v/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39"/>
  <sheetViews>
    <sheetView tabSelected="1" topLeftCell="J1" zoomScale="80" zoomScaleNormal="80" workbookViewId="0">
      <selection activeCell="P16" sqref="P16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26.140625" style="8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4" width="10.42578125" style="8" hidden="1" customWidth="1"/>
    <col min="25" max="25" width="9.140625" style="8" hidden="1" customWidth="1"/>
    <col min="26" max="27" width="12.140625" style="8" hidden="1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31.5">
      <c r="A1" s="321" t="s">
        <v>40</v>
      </c>
      <c r="B1" s="322"/>
      <c r="C1" s="322"/>
      <c r="D1" s="322"/>
      <c r="E1" s="322"/>
      <c r="F1" s="322"/>
      <c r="G1" s="322"/>
      <c r="H1" s="322"/>
      <c r="I1" s="260"/>
      <c r="J1" s="260"/>
      <c r="K1" s="318" t="s">
        <v>106</v>
      </c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318"/>
      <c r="AA1" s="318"/>
      <c r="AB1" s="318"/>
      <c r="AC1" s="318"/>
      <c r="AD1" s="318"/>
      <c r="AE1" s="318"/>
    </row>
    <row r="2" spans="1:34">
      <c r="B2" s="319" t="s">
        <v>5</v>
      </c>
      <c r="C2" s="319"/>
      <c r="D2" s="319"/>
      <c r="E2" s="50">
        <v>0.43</v>
      </c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20" t="s">
        <v>6</v>
      </c>
      <c r="C3" s="320"/>
      <c r="D3" s="320"/>
      <c r="E3" s="50">
        <v>5.5</v>
      </c>
      <c r="F3" s="13">
        <f>E2/E3</f>
        <v>7.8181818181818186E-2</v>
      </c>
      <c r="G3" s="14">
        <f>F3*3600</f>
        <v>281.4545454545455</v>
      </c>
      <c r="H3" s="12">
        <f>G3/86400</f>
        <v>3.2575757575757582E-3</v>
      </c>
      <c r="I3" s="235"/>
      <c r="J3" s="11"/>
      <c r="K3" s="41"/>
      <c r="L3" s="42"/>
      <c r="M3" s="43"/>
    </row>
    <row r="4" spans="1:34" ht="15.75" thickBot="1">
      <c r="B4" s="323" t="s">
        <v>107</v>
      </c>
      <c r="C4" s="323"/>
      <c r="D4" s="323"/>
      <c r="E4" s="323"/>
      <c r="F4" s="323"/>
      <c r="G4" s="323"/>
      <c r="H4" s="248">
        <v>1.7361111111111112E-4</v>
      </c>
      <c r="I4" s="218"/>
      <c r="J4" s="234"/>
      <c r="K4" s="11"/>
      <c r="L4" s="41">
        <f>IF(L7=12,15,IF(L7=14,15,IF(L7=17,15,IF(L7=19,15,IF(L7=22,15,IF(L7=26,15,IF(L7=31,15,IF(L7=32,15,0))))))))</f>
        <v>0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0</v>
      </c>
      <c r="P4" s="41">
        <f t="shared" si="0"/>
        <v>0</v>
      </c>
      <c r="Q4" s="41">
        <f t="shared" si="0"/>
        <v>0</v>
      </c>
      <c r="R4" s="41">
        <f t="shared" si="0"/>
        <v>0</v>
      </c>
      <c r="S4" s="41">
        <f t="shared" si="0"/>
        <v>15</v>
      </c>
      <c r="T4" s="41">
        <f t="shared" si="0"/>
        <v>0</v>
      </c>
      <c r="U4" s="41">
        <f t="shared" si="0"/>
        <v>0</v>
      </c>
      <c r="V4" s="41">
        <f t="shared" si="0"/>
        <v>0</v>
      </c>
      <c r="W4" s="41">
        <f t="shared" si="0"/>
        <v>0</v>
      </c>
      <c r="X4" s="41">
        <f t="shared" si="0"/>
        <v>0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/>
      <c r="AC4" s="41"/>
    </row>
    <row r="5" spans="1:34" ht="20.25" customHeight="1" thickBot="1">
      <c r="B5" s="320" t="s">
        <v>177</v>
      </c>
      <c r="C5" s="320"/>
      <c r="D5" s="320"/>
      <c r="E5" s="9"/>
      <c r="G5" s="13"/>
      <c r="H5" s="2">
        <f>SUM(H3:H4)</f>
        <v>3.4311868686868691E-3</v>
      </c>
      <c r="I5" s="218"/>
      <c r="J5" s="316" t="s">
        <v>169</v>
      </c>
      <c r="K5" s="317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64</v>
      </c>
      <c r="AF5" s="210"/>
      <c r="AG5" s="44"/>
    </row>
    <row r="6" spans="1:34" ht="87.75" customHeight="1" thickBot="1">
      <c r="B6" s="7"/>
      <c r="C6" s="7"/>
      <c r="D6" s="7"/>
      <c r="E6" s="9"/>
      <c r="H6" s="27">
        <f>SUM(H3:H5)</f>
        <v>6.8623737373737382E-3</v>
      </c>
      <c r="J6" s="222" t="s">
        <v>12</v>
      </c>
      <c r="K6" s="223" t="s">
        <v>16</v>
      </c>
      <c r="L6" s="291" t="str">
        <f>VLOOKUP(L7,'PTV Forhindringer'!$A$1:$D$36,2,FALSE)</f>
        <v>Føre gennem labyrint</v>
      </c>
      <c r="M6" s="292" t="str">
        <f>VLOOKUP(M7,'PTV Forhindringer'!$A$1:$D$36,2,FALSE)</f>
        <v>Hæk</v>
      </c>
      <c r="N6" s="292" t="str">
        <f>VLOOKUP(N7,'PTV Forhindringer'!$A$1:$D$36,2,FALSE)</f>
        <v>Føre gennem smal passage</v>
      </c>
      <c r="O6" s="292" t="str">
        <f>VLOOKUP(O7,'PTV Forhindringer'!$A$1:$D$36,2,FALSE)</f>
        <v>Slalom</v>
      </c>
      <c r="P6" s="292" t="str">
        <f>VLOOKUP(P7,'PTV Forhindringer'!$A$1:$D$36,2,FALSE)</f>
        <v>Føre over bro</v>
      </c>
      <c r="Q6" s="292" t="str">
        <f>VLOOKUP(Q7,'PTV Forhindringer'!$A$1:$D$36,2,FALSE)</f>
        <v>Føre gennem smal passage</v>
      </c>
      <c r="R6" s="292" t="str">
        <f>VLOOKUP(R7,'PTV Forhindringer'!$A$1:$D$36,2,FALSE)</f>
        <v>Føre gennem labyrint</v>
      </c>
      <c r="S6" s="292" t="str">
        <f>VLOOKUP(S7,'PTV Forhindringer'!$A$1:$D$36,2,FALSE)</f>
        <v>Ride tilbagetrædning</v>
      </c>
      <c r="T6" s="292" t="str">
        <f>VLOOKUP(T7,'PTV Forhindringer'!$A$1:$D$36,2,FALSE)</f>
        <v>Føre over bro</v>
      </c>
      <c r="U6" s="292" t="e">
        <f>VLOOKUP(U7,'PTV Forhindringer'!$A$1:$D$36,2,FALSE)</f>
        <v>#N/A</v>
      </c>
      <c r="V6" s="292" t="e">
        <f>VLOOKUP(V7,'PTV Forhindringer'!$A$1:$D$36,2,FALSE)</f>
        <v>#N/A</v>
      </c>
      <c r="W6" s="292" t="e">
        <f>VLOOKUP(W7,'PTV Forhindringer'!$A$1:$D$36,2,FALSE)</f>
        <v>#N/A</v>
      </c>
      <c r="X6" s="292" t="e">
        <f>VLOOKUP(X7,'PTV Forhindringer'!$A$1:$D$36,2,FALSE)</f>
        <v>#N/A</v>
      </c>
      <c r="Y6" s="292" t="e">
        <f>VLOOKUP(Y7,'PTV Forhindringer'!$A$1:$D$36,2,FALSE)</f>
        <v>#N/A</v>
      </c>
      <c r="Z6" s="292" t="e">
        <f>VLOOKUP(Z7,'PTV Forhindringer'!$A$1:$D$36,2,FALSE)</f>
        <v>#N/A</v>
      </c>
      <c r="AA6" s="292" t="e">
        <f>VLOOKUP(AA7,'PTV Forhindringer'!$A$1:$D$36,2,FALSE)</f>
        <v>#N/A</v>
      </c>
      <c r="AB6" s="255" t="s">
        <v>178</v>
      </c>
      <c r="AC6" s="255" t="s">
        <v>179</v>
      </c>
      <c r="AD6" s="249" t="s">
        <v>98</v>
      </c>
      <c r="AE6" s="250"/>
      <c r="AF6" s="210"/>
      <c r="AG6" s="44"/>
      <c r="AH6" s="289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41</v>
      </c>
      <c r="H7" s="57" t="s">
        <v>51</v>
      </c>
      <c r="J7" s="315" t="s">
        <v>170</v>
      </c>
      <c r="K7" s="315"/>
      <c r="L7" s="220">
        <v>21</v>
      </c>
      <c r="M7" s="219">
        <v>18</v>
      </c>
      <c r="N7" s="219">
        <v>8</v>
      </c>
      <c r="O7" s="219">
        <v>33</v>
      </c>
      <c r="P7" s="219">
        <v>25</v>
      </c>
      <c r="Q7" s="219">
        <v>8</v>
      </c>
      <c r="R7" s="219">
        <v>21</v>
      </c>
      <c r="S7" s="219">
        <v>32</v>
      </c>
      <c r="T7" s="219">
        <v>25</v>
      </c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54"/>
      <c r="AF7" s="211"/>
      <c r="AG7" s="313" t="s">
        <v>181</v>
      </c>
      <c r="AH7" s="314"/>
    </row>
    <row r="8" spans="1:34" ht="15" customHeight="1">
      <c r="A8" s="48">
        <f>VLOOKUP(RYTTERDATA!A5,RYTTERDATA!A5,1,FALSE)</f>
        <v>40</v>
      </c>
      <c r="B8" s="115" t="str">
        <f>VLOOKUP(A8,RYTTERDATA!$A$5:$B$34,2,FALSE)</f>
        <v>Zeziliea Larsen</v>
      </c>
      <c r="C8" s="56">
        <v>0.4826388888888889</v>
      </c>
      <c r="D8" s="56">
        <v>0.48677083333333332</v>
      </c>
      <c r="E8" s="3">
        <f>D8-C8</f>
        <v>4.1319444444444242E-3</v>
      </c>
      <c r="F8" s="60">
        <f>IF(E8&lt;=$H$5,"0",E8-$H$5)</f>
        <v>7.0075757575755512E-4</v>
      </c>
      <c r="G8" s="117">
        <f>F8*86400</f>
        <v>60.545454545452763</v>
      </c>
      <c r="H8" s="228">
        <f>IF(B8&lt;&gt;0,ROUNDUP(IF(G8/4&gt;30,30,G8/4),0),"")</f>
        <v>16</v>
      </c>
      <c r="J8" s="48">
        <f>VLOOKUP(RYTTERDATA!A5,RYTTERDATA!A5,1,FALSE)</f>
        <v>40</v>
      </c>
      <c r="K8" s="115" t="str">
        <f>VLOOKUP(J8,RYTTERDATA!$A$5:$B$34,2,FALSE)</f>
        <v>Zeziliea Larsen</v>
      </c>
      <c r="L8" s="251">
        <v>10</v>
      </c>
      <c r="M8" s="252">
        <v>9</v>
      </c>
      <c r="N8" s="252">
        <v>7</v>
      </c>
      <c r="O8" s="252">
        <v>10</v>
      </c>
      <c r="P8" s="252">
        <v>10</v>
      </c>
      <c r="Q8" s="252">
        <v>5</v>
      </c>
      <c r="R8" s="252">
        <v>10</v>
      </c>
      <c r="S8" s="252">
        <v>5</v>
      </c>
      <c r="T8" s="252">
        <v>10</v>
      </c>
      <c r="U8" s="252"/>
      <c r="V8" s="252"/>
      <c r="W8" s="252"/>
      <c r="X8" s="252"/>
      <c r="Y8" s="252"/>
      <c r="Z8" s="252"/>
      <c r="AA8" s="252"/>
      <c r="AB8" s="256">
        <f>IF(K8&lt;&gt;0,(SUM(L8:AA8)),"")</f>
        <v>76</v>
      </c>
      <c r="AC8" s="256">
        <f t="shared" ref="AC8:AC37" si="1">IF(K8&lt;&gt;0,(VLOOKUP(J8,A8:H37,8,FALSE)*-1),"")</f>
        <v>-16</v>
      </c>
      <c r="AD8" s="117"/>
      <c r="AE8" s="258">
        <f>IF(K8&lt;&gt;0,(IF(AB8+AC8&lt;0,0,AB8+AC8)*OR(IF(AD8=1,0,AB8+AC8))),"")</f>
        <v>60</v>
      </c>
      <c r="AF8" s="34"/>
      <c r="AG8" s="209"/>
      <c r="AH8" s="224"/>
    </row>
    <row r="9" spans="1:34" ht="15" customHeight="1">
      <c r="A9" s="48">
        <f>VLOOKUP(RYTTERDATA!A6,RYTTERDATA!A6,1,FALSE)</f>
        <v>41</v>
      </c>
      <c r="B9" s="115" t="str">
        <f>VLOOKUP(A9,RYTTERDATA!$A$5:$B$34,2,FALSE)</f>
        <v>Heidi Poulsen</v>
      </c>
      <c r="C9" s="56">
        <v>0.4861111111111111</v>
      </c>
      <c r="D9" s="56">
        <v>0.48925925925925928</v>
      </c>
      <c r="E9" s="3">
        <f>D9-C9</f>
        <v>3.1481481481481777E-3</v>
      </c>
      <c r="F9" s="60" t="str">
        <f>IF(E9&lt;=$H$5,"0",E9-$H$5)</f>
        <v>0</v>
      </c>
      <c r="G9" s="117">
        <f>F9*86400</f>
        <v>0</v>
      </c>
      <c r="H9" s="228">
        <f t="shared" ref="H9:H37" si="2">IF(B9&lt;&gt;0,ROUNDUP(IF(G9/4&gt;30,30,G9/4),0),"")</f>
        <v>0</v>
      </c>
      <c r="J9" s="48">
        <f>VLOOKUP(RYTTERDATA!A6,RYTTERDATA!A6,1,FALSE)</f>
        <v>41</v>
      </c>
      <c r="K9" s="115" t="str">
        <f>VLOOKUP(J9,RYTTERDATA!$A$5:$B$34,2,FALSE)</f>
        <v>Heidi Poulsen</v>
      </c>
      <c r="L9" s="221">
        <v>10</v>
      </c>
      <c r="M9" s="130">
        <v>10</v>
      </c>
      <c r="N9" s="130">
        <v>7</v>
      </c>
      <c r="O9" s="130">
        <v>7</v>
      </c>
      <c r="P9" s="130">
        <v>10</v>
      </c>
      <c r="Q9" s="130">
        <v>2</v>
      </c>
      <c r="R9" s="130">
        <v>9</v>
      </c>
      <c r="S9" s="130">
        <v>0</v>
      </c>
      <c r="T9" s="130">
        <v>10</v>
      </c>
      <c r="U9" s="130"/>
      <c r="V9" s="130"/>
      <c r="W9" s="130"/>
      <c r="X9" s="130"/>
      <c r="Y9" s="130"/>
      <c r="Z9" s="130"/>
      <c r="AA9" s="130"/>
      <c r="AB9" s="257">
        <f t="shared" ref="AB9:AB37" si="3">IF(K9&lt;&gt;0,(SUM(L9:AA9)),"")</f>
        <v>65</v>
      </c>
      <c r="AC9" s="257">
        <f t="shared" si="1"/>
        <v>0</v>
      </c>
      <c r="AD9" s="174"/>
      <c r="AE9" s="259">
        <f t="shared" ref="AE9:AE37" si="4">IF(K9&lt;&gt;0,(IF(AB9+AC9&lt;0,0,AB9+AC9)*OR(IF(AD9=1,0,AB9+AC9))),"")</f>
        <v>65</v>
      </c>
      <c r="AF9" s="34"/>
      <c r="AG9" s="209"/>
      <c r="AH9" s="9"/>
    </row>
    <row r="10" spans="1:34" ht="15" customHeight="1">
      <c r="A10" s="48">
        <f>VLOOKUP(RYTTERDATA!A7,RYTTERDATA!A7,1,FALSE)</f>
        <v>42</v>
      </c>
      <c r="B10" s="115" t="str">
        <f>VLOOKUP(A10,RYTTERDATA!$A$5:$B$34,2,FALSE)</f>
        <v>Pernille Hansen</v>
      </c>
      <c r="C10" s="56">
        <v>0.48958333333333331</v>
      </c>
      <c r="D10" s="56">
        <v>0.49244212962962958</v>
      </c>
      <c r="E10" s="3">
        <f t="shared" ref="E10:E37" si="5">D10-C10</f>
        <v>2.8587962962962621E-3</v>
      </c>
      <c r="F10" s="60" t="str">
        <f t="shared" ref="F10:F37" si="6">IF(E10&lt;=$H$5,"0",E10-$H$5)</f>
        <v>0</v>
      </c>
      <c r="G10" s="117">
        <f t="shared" ref="G10:G37" si="7">F10*86400</f>
        <v>0</v>
      </c>
      <c r="H10" s="228">
        <f t="shared" si="2"/>
        <v>0</v>
      </c>
      <c r="J10" s="48">
        <f>VLOOKUP(RYTTERDATA!A7,RYTTERDATA!A7,1,FALSE)</f>
        <v>42</v>
      </c>
      <c r="K10" s="115" t="str">
        <f>VLOOKUP(J10,RYTTERDATA!$A$5:$B$34,2,FALSE)</f>
        <v>Pernille Hansen</v>
      </c>
      <c r="L10" s="251">
        <v>10</v>
      </c>
      <c r="M10" s="252">
        <v>10</v>
      </c>
      <c r="N10" s="252">
        <v>7</v>
      </c>
      <c r="O10" s="252">
        <v>10</v>
      </c>
      <c r="P10" s="252">
        <v>10</v>
      </c>
      <c r="Q10" s="252">
        <v>10</v>
      </c>
      <c r="R10" s="252">
        <v>3</v>
      </c>
      <c r="S10" s="252">
        <v>10</v>
      </c>
      <c r="T10" s="252">
        <v>10</v>
      </c>
      <c r="U10" s="252"/>
      <c r="V10" s="252"/>
      <c r="W10" s="252"/>
      <c r="X10" s="252"/>
      <c r="Y10" s="252"/>
      <c r="Z10" s="252"/>
      <c r="AA10" s="252"/>
      <c r="AB10" s="256">
        <f t="shared" si="3"/>
        <v>80</v>
      </c>
      <c r="AC10" s="256">
        <f t="shared" si="1"/>
        <v>0</v>
      </c>
      <c r="AD10" s="117"/>
      <c r="AE10" s="258">
        <f t="shared" si="4"/>
        <v>80</v>
      </c>
      <c r="AF10" s="34"/>
      <c r="AG10" s="209"/>
    </row>
    <row r="11" spans="1:34" ht="15" customHeight="1">
      <c r="A11" s="48">
        <f>VLOOKUP(RYTTERDATA!A8,RYTTERDATA!A8,1,FALSE)</f>
        <v>43</v>
      </c>
      <c r="B11" s="115" t="str">
        <f>VLOOKUP(A11,RYTTERDATA!$A$5:$B$34,2,FALSE)</f>
        <v>Zeziliea Larsen</v>
      </c>
      <c r="C11" s="56">
        <v>0.49305555555555558</v>
      </c>
      <c r="D11" s="56">
        <v>0.49626157407407406</v>
      </c>
      <c r="E11" s="3">
        <f t="shared" si="5"/>
        <v>3.2060185185184831E-3</v>
      </c>
      <c r="F11" s="60" t="str">
        <f t="shared" si="6"/>
        <v>0</v>
      </c>
      <c r="G11" s="117">
        <f t="shared" si="7"/>
        <v>0</v>
      </c>
      <c r="H11" s="228">
        <f t="shared" si="2"/>
        <v>0</v>
      </c>
      <c r="J11" s="48">
        <f>VLOOKUP(RYTTERDATA!A8,RYTTERDATA!A8,1,FALSE)</f>
        <v>43</v>
      </c>
      <c r="K11" s="115" t="str">
        <f>VLOOKUP(J11,RYTTERDATA!$A$5:$B$34,2,FALSE)</f>
        <v>Zeziliea Larsen</v>
      </c>
      <c r="L11" s="221">
        <v>10</v>
      </c>
      <c r="M11" s="130">
        <v>10</v>
      </c>
      <c r="N11" s="130">
        <v>7</v>
      </c>
      <c r="O11" s="130">
        <v>10</v>
      </c>
      <c r="P11" s="130">
        <v>10</v>
      </c>
      <c r="Q11" s="130">
        <v>10</v>
      </c>
      <c r="R11" s="130">
        <v>10</v>
      </c>
      <c r="S11" s="130">
        <v>9</v>
      </c>
      <c r="T11" s="130">
        <v>10</v>
      </c>
      <c r="U11" s="130"/>
      <c r="V11" s="130"/>
      <c r="W11" s="130"/>
      <c r="X11" s="130"/>
      <c r="Y11" s="130"/>
      <c r="Z11" s="130"/>
      <c r="AA11" s="130"/>
      <c r="AB11" s="257">
        <f t="shared" si="3"/>
        <v>86</v>
      </c>
      <c r="AC11" s="257">
        <f t="shared" si="1"/>
        <v>0</v>
      </c>
      <c r="AD11" s="174"/>
      <c r="AE11" s="259">
        <f t="shared" si="4"/>
        <v>86</v>
      </c>
      <c r="AF11" s="34"/>
      <c r="AG11" s="209"/>
    </row>
    <row r="12" spans="1:34" ht="15" customHeight="1">
      <c r="A12" s="48">
        <f>VLOOKUP(RYTTERDATA!A9,RYTTERDATA!A9,1,FALSE)</f>
        <v>0</v>
      </c>
      <c r="B12" s="115">
        <f>VLOOKUP(A12,RYTTERDATA!$A$5:$B$34,2,FALSE)</f>
        <v>0</v>
      </c>
      <c r="C12" s="56"/>
      <c r="D12" s="56"/>
      <c r="E12" s="3">
        <f t="shared" si="5"/>
        <v>0</v>
      </c>
      <c r="F12" s="60" t="str">
        <f t="shared" si="6"/>
        <v>0</v>
      </c>
      <c r="G12" s="117">
        <f t="shared" si="7"/>
        <v>0</v>
      </c>
      <c r="H12" s="228" t="str">
        <f t="shared" si="2"/>
        <v/>
      </c>
      <c r="J12" s="48">
        <f>VLOOKUP(RYTTERDATA!A9,RYTTERDATA!A9,1,FALSE)</f>
        <v>0</v>
      </c>
      <c r="K12" s="115">
        <f>VLOOKUP(J12,RYTTERDATA!$A$5:$B$34,2,FALSE)</f>
        <v>0</v>
      </c>
      <c r="L12" s="251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6" t="str">
        <f t="shared" si="3"/>
        <v/>
      </c>
      <c r="AC12" s="256" t="str">
        <f t="shared" si="1"/>
        <v/>
      </c>
      <c r="AD12" s="117"/>
      <c r="AE12" s="258" t="str">
        <f t="shared" si="4"/>
        <v/>
      </c>
      <c r="AF12" s="34"/>
      <c r="AG12" s="209"/>
    </row>
    <row r="13" spans="1:34" ht="15" customHeight="1">
      <c r="A13" s="48">
        <f>VLOOKUP(RYTTERDATA!A10,RYTTERDATA!A10,1,FALSE)</f>
        <v>0</v>
      </c>
      <c r="B13" s="115">
        <f>VLOOKUP(A13,RYTTERDATA!$A$5:$B$34,2,FALSE)</f>
        <v>0</v>
      </c>
      <c r="C13" s="56"/>
      <c r="D13" s="56"/>
      <c r="E13" s="3">
        <f t="shared" si="5"/>
        <v>0</v>
      </c>
      <c r="F13" s="60" t="str">
        <f t="shared" si="6"/>
        <v>0</v>
      </c>
      <c r="G13" s="117">
        <f t="shared" si="7"/>
        <v>0</v>
      </c>
      <c r="H13" s="228" t="str">
        <f t="shared" si="2"/>
        <v/>
      </c>
      <c r="I13" s="9"/>
      <c r="J13" s="48">
        <f>VLOOKUP(RYTTERDATA!A10,RYTTERDATA!A10,1,FALSE)</f>
        <v>0</v>
      </c>
      <c r="K13" s="115">
        <f>VLOOKUP(J13,RYTTERDATA!$A$5:$B$34,2,FALSE)</f>
        <v>0</v>
      </c>
      <c r="L13" s="221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257" t="str">
        <f t="shared" si="3"/>
        <v/>
      </c>
      <c r="AC13" s="257" t="str">
        <f t="shared" si="1"/>
        <v/>
      </c>
      <c r="AD13" s="174"/>
      <c r="AE13" s="259" t="str">
        <f t="shared" si="4"/>
        <v/>
      </c>
      <c r="AF13" s="34"/>
      <c r="AG13" s="209"/>
    </row>
    <row r="14" spans="1:34" ht="15" customHeight="1">
      <c r="A14" s="48">
        <f>VLOOKUP(RYTTERDATA!A11,RYTTERDATA!A11,1,FALSE)</f>
        <v>0</v>
      </c>
      <c r="B14" s="115">
        <f>VLOOKUP(A14,RYTTERDATA!$A$5:$B$34,2,FALSE)</f>
        <v>0</v>
      </c>
      <c r="C14" s="56"/>
      <c r="D14" s="56"/>
      <c r="E14" s="3">
        <f t="shared" si="5"/>
        <v>0</v>
      </c>
      <c r="F14" s="60" t="str">
        <f t="shared" si="6"/>
        <v>0</v>
      </c>
      <c r="G14" s="117">
        <f t="shared" si="7"/>
        <v>0</v>
      </c>
      <c r="H14" s="228" t="str">
        <f t="shared" si="2"/>
        <v/>
      </c>
      <c r="I14" s="9"/>
      <c r="J14" s="48">
        <f>VLOOKUP(RYTTERDATA!A11,RYTTERDATA!A11,1,FALSE)</f>
        <v>0</v>
      </c>
      <c r="K14" s="115">
        <f>VLOOKUP(J14,RYTTERDATA!$A$5:$B$34,2,FALSE)</f>
        <v>0</v>
      </c>
      <c r="L14" s="251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6" t="str">
        <f t="shared" si="3"/>
        <v/>
      </c>
      <c r="AC14" s="256" t="str">
        <f t="shared" si="1"/>
        <v/>
      </c>
      <c r="AD14" s="117"/>
      <c r="AE14" s="258" t="str">
        <f t="shared" si="4"/>
        <v/>
      </c>
      <c r="AF14" s="34"/>
      <c r="AG14" s="209"/>
    </row>
    <row r="15" spans="1:34" ht="15" customHeight="1">
      <c r="A15" s="48">
        <f>VLOOKUP(RYTTERDATA!A12,RYTTERDATA!A12,1,FALSE)</f>
        <v>0</v>
      </c>
      <c r="B15" s="115">
        <f>VLOOKUP(A15,RYTTERDATA!$A$5:$B$34,2,FALSE)</f>
        <v>0</v>
      </c>
      <c r="C15" s="56"/>
      <c r="D15" s="56"/>
      <c r="E15" s="3">
        <f t="shared" si="5"/>
        <v>0</v>
      </c>
      <c r="F15" s="60" t="str">
        <f t="shared" si="6"/>
        <v>0</v>
      </c>
      <c r="G15" s="117">
        <f t="shared" si="7"/>
        <v>0</v>
      </c>
      <c r="H15" s="228" t="str">
        <f t="shared" si="2"/>
        <v/>
      </c>
      <c r="J15" s="48">
        <f>VLOOKUP(RYTTERDATA!A12,RYTTERDATA!A12,1,FALSE)</f>
        <v>0</v>
      </c>
      <c r="K15" s="115">
        <f>VLOOKUP(J15,RYTTERDATA!$A$5:$B$34,2,FALSE)</f>
        <v>0</v>
      </c>
      <c r="L15" s="221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257" t="str">
        <f t="shared" si="3"/>
        <v/>
      </c>
      <c r="AC15" s="257" t="str">
        <f t="shared" si="1"/>
        <v/>
      </c>
      <c r="AD15" s="174"/>
      <c r="AE15" s="259" t="str">
        <f t="shared" si="4"/>
        <v/>
      </c>
      <c r="AF15" s="34"/>
      <c r="AG15" s="209"/>
    </row>
    <row r="16" spans="1:34" ht="15" customHeight="1">
      <c r="A16" s="48">
        <f>VLOOKUP(RYTTERDATA!A13,RYTTERDATA!A13,1,FALSE)</f>
        <v>0</v>
      </c>
      <c r="B16" s="115">
        <f>VLOOKUP(A16,RYTTERDATA!$A$5:$B$34,2,FALSE)</f>
        <v>0</v>
      </c>
      <c r="C16" s="56"/>
      <c r="D16" s="56"/>
      <c r="E16" s="3">
        <f t="shared" si="5"/>
        <v>0</v>
      </c>
      <c r="F16" s="60" t="str">
        <f t="shared" si="6"/>
        <v>0</v>
      </c>
      <c r="G16" s="117">
        <f t="shared" si="7"/>
        <v>0</v>
      </c>
      <c r="H16" s="228" t="str">
        <f t="shared" si="2"/>
        <v/>
      </c>
      <c r="J16" s="48">
        <f>VLOOKUP(RYTTERDATA!A13,RYTTERDATA!A13,1,FALSE)</f>
        <v>0</v>
      </c>
      <c r="K16" s="115">
        <f>VLOOKUP(J16,RYTTERDATA!$A$5:$B$34,2,FALSE)</f>
        <v>0</v>
      </c>
      <c r="L16" s="251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6" t="str">
        <f t="shared" si="3"/>
        <v/>
      </c>
      <c r="AC16" s="256" t="str">
        <f t="shared" si="1"/>
        <v/>
      </c>
      <c r="AD16" s="117"/>
      <c r="AE16" s="258" t="str">
        <f t="shared" si="4"/>
        <v/>
      </c>
      <c r="AF16" s="34"/>
      <c r="AG16" s="209"/>
    </row>
    <row r="17" spans="1:33" ht="15" customHeight="1">
      <c r="A17" s="48">
        <f>VLOOKUP(RYTTERDATA!A14,RYTTERDATA!A14,1,FALSE)</f>
        <v>0</v>
      </c>
      <c r="B17" s="115">
        <f>VLOOKUP(A17,RYTTERDATA!$A$5:$B$34,2,FALSE)</f>
        <v>0</v>
      </c>
      <c r="C17" s="56"/>
      <c r="D17" s="56"/>
      <c r="E17" s="3">
        <f t="shared" si="5"/>
        <v>0</v>
      </c>
      <c r="F17" s="60" t="str">
        <f t="shared" si="6"/>
        <v>0</v>
      </c>
      <c r="G17" s="117">
        <f t="shared" si="7"/>
        <v>0</v>
      </c>
      <c r="H17" s="228" t="str">
        <f t="shared" si="2"/>
        <v/>
      </c>
      <c r="J17" s="48">
        <f>VLOOKUP(RYTTERDATA!A14,RYTTERDATA!A14,1,FALSE)</f>
        <v>0</v>
      </c>
      <c r="K17" s="115">
        <f>VLOOKUP(J17,RYTTERDATA!$A$5:$B$34,2,FALSE)</f>
        <v>0</v>
      </c>
      <c r="L17" s="221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257" t="str">
        <f t="shared" si="3"/>
        <v/>
      </c>
      <c r="AC17" s="257" t="str">
        <f t="shared" si="1"/>
        <v/>
      </c>
      <c r="AD17" s="174"/>
      <c r="AE17" s="259" t="str">
        <f t="shared" si="4"/>
        <v/>
      </c>
      <c r="AF17" s="34"/>
      <c r="AG17" s="209"/>
    </row>
    <row r="18" spans="1:33" ht="15" customHeight="1">
      <c r="A18" s="48">
        <f>VLOOKUP(RYTTERDATA!A15,RYTTERDATA!A15,1,FALSE)</f>
        <v>0</v>
      </c>
      <c r="B18" s="115">
        <f>VLOOKUP(A18,RYTTERDATA!$A$5:$B$34,2,FALSE)</f>
        <v>0</v>
      </c>
      <c r="C18" s="56"/>
      <c r="D18" s="56"/>
      <c r="E18" s="3">
        <f t="shared" si="5"/>
        <v>0</v>
      </c>
      <c r="F18" s="60" t="str">
        <f t="shared" si="6"/>
        <v>0</v>
      </c>
      <c r="G18" s="117">
        <f t="shared" si="7"/>
        <v>0</v>
      </c>
      <c r="H18" s="228" t="str">
        <f t="shared" si="2"/>
        <v/>
      </c>
      <c r="J18" s="48">
        <f>VLOOKUP(RYTTERDATA!A15,RYTTERDATA!A15,1,FALSE)</f>
        <v>0</v>
      </c>
      <c r="K18" s="115">
        <f>VLOOKUP(J18,RYTTERDATA!$A$5:$B$34,2,FALSE)</f>
        <v>0</v>
      </c>
      <c r="L18" s="251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6" t="str">
        <f t="shared" si="3"/>
        <v/>
      </c>
      <c r="AC18" s="256" t="str">
        <f t="shared" si="1"/>
        <v/>
      </c>
      <c r="AD18" s="117"/>
      <c r="AE18" s="258" t="str">
        <f t="shared" si="4"/>
        <v/>
      </c>
      <c r="AF18" s="34"/>
      <c r="AG18" s="209"/>
    </row>
    <row r="19" spans="1:33" ht="15" customHeight="1">
      <c r="A19" s="48">
        <f>VLOOKUP(RYTTERDATA!A16,RYTTERDATA!A16,1,FALSE)</f>
        <v>0</v>
      </c>
      <c r="B19" s="115">
        <f>VLOOKUP(A19,RYTTERDATA!$A$5:$B$34,2,FALSE)</f>
        <v>0</v>
      </c>
      <c r="C19" s="56"/>
      <c r="D19" s="56"/>
      <c r="E19" s="3">
        <f t="shared" si="5"/>
        <v>0</v>
      </c>
      <c r="F19" s="60" t="str">
        <f t="shared" si="6"/>
        <v>0</v>
      </c>
      <c r="G19" s="117">
        <f t="shared" si="7"/>
        <v>0</v>
      </c>
      <c r="H19" s="228" t="str">
        <f t="shared" si="2"/>
        <v/>
      </c>
      <c r="J19" s="48">
        <f>VLOOKUP(RYTTERDATA!A16,RYTTERDATA!A16,1,FALSE)</f>
        <v>0</v>
      </c>
      <c r="K19" s="115">
        <f>VLOOKUP(J19,RYTTERDATA!$A$5:$B$34,2,FALSE)</f>
        <v>0</v>
      </c>
      <c r="L19" s="221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257" t="str">
        <f t="shared" si="3"/>
        <v/>
      </c>
      <c r="AC19" s="257" t="str">
        <f t="shared" si="1"/>
        <v/>
      </c>
      <c r="AD19" s="174"/>
      <c r="AE19" s="259" t="str">
        <f t="shared" si="4"/>
        <v/>
      </c>
      <c r="AF19" s="34"/>
      <c r="AG19" s="209"/>
    </row>
    <row r="20" spans="1:33" ht="15" customHeight="1">
      <c r="A20" s="48">
        <f>VLOOKUP(RYTTERDATA!A17,RYTTERDATA!A17,1,FALSE)</f>
        <v>0</v>
      </c>
      <c r="B20" s="115">
        <f>VLOOKUP(A20,RYTTERDATA!$A$5:$B$34,2,FALSE)</f>
        <v>0</v>
      </c>
      <c r="C20" s="56"/>
      <c r="D20" s="56"/>
      <c r="E20" s="3">
        <f t="shared" si="5"/>
        <v>0</v>
      </c>
      <c r="F20" s="60" t="str">
        <f t="shared" si="6"/>
        <v>0</v>
      </c>
      <c r="G20" s="117">
        <f t="shared" si="7"/>
        <v>0</v>
      </c>
      <c r="H20" s="228" t="str">
        <f t="shared" si="2"/>
        <v/>
      </c>
      <c r="J20" s="48">
        <f>VLOOKUP(RYTTERDATA!A17,RYTTERDATA!A17,1,FALSE)</f>
        <v>0</v>
      </c>
      <c r="K20" s="115">
        <f>VLOOKUP(J20,RYTTERDATA!$A$5:$B$34,2,FALSE)</f>
        <v>0</v>
      </c>
      <c r="L20" s="251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6" t="str">
        <f t="shared" si="3"/>
        <v/>
      </c>
      <c r="AC20" s="256" t="str">
        <f t="shared" si="1"/>
        <v/>
      </c>
      <c r="AD20" s="117"/>
      <c r="AE20" s="258" t="str">
        <f t="shared" si="4"/>
        <v/>
      </c>
      <c r="AF20" s="34"/>
      <c r="AG20" s="209"/>
    </row>
    <row r="21" spans="1:33" ht="15" customHeight="1">
      <c r="A21" s="48">
        <f>VLOOKUP(RYTTERDATA!A18,RYTTERDATA!A18,1,FALSE)</f>
        <v>0</v>
      </c>
      <c r="B21" s="115">
        <f>VLOOKUP(A21,RYTTERDATA!$A$5:$B$34,2,FALSE)</f>
        <v>0</v>
      </c>
      <c r="C21" s="56"/>
      <c r="D21" s="56"/>
      <c r="E21" s="3">
        <f t="shared" si="5"/>
        <v>0</v>
      </c>
      <c r="F21" s="60" t="str">
        <f t="shared" si="6"/>
        <v>0</v>
      </c>
      <c r="G21" s="117">
        <f t="shared" si="7"/>
        <v>0</v>
      </c>
      <c r="H21" s="228" t="str">
        <f t="shared" si="2"/>
        <v/>
      </c>
      <c r="J21" s="48">
        <f>VLOOKUP(RYTTERDATA!A18,RYTTERDATA!A18,1,FALSE)</f>
        <v>0</v>
      </c>
      <c r="K21" s="115">
        <f>VLOOKUP(J21,RYTTERDATA!$A$5:$B$34,2,FALSE)</f>
        <v>0</v>
      </c>
      <c r="L21" s="221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257" t="str">
        <f t="shared" si="3"/>
        <v/>
      </c>
      <c r="AC21" s="257" t="str">
        <f t="shared" si="1"/>
        <v/>
      </c>
      <c r="AD21" s="174"/>
      <c r="AE21" s="259" t="str">
        <f t="shared" si="4"/>
        <v/>
      </c>
      <c r="AF21" s="34"/>
      <c r="AG21" s="209"/>
    </row>
    <row r="22" spans="1:33" ht="15" customHeight="1">
      <c r="A22" s="48">
        <f>VLOOKUP(RYTTERDATA!A19,RYTTERDATA!A19,1,FALSE)</f>
        <v>0</v>
      </c>
      <c r="B22" s="115">
        <f>VLOOKUP(A22,RYTTERDATA!$A$5:$B$34,2,FALSE)</f>
        <v>0</v>
      </c>
      <c r="C22" s="56"/>
      <c r="D22" s="56"/>
      <c r="E22" s="3">
        <f t="shared" si="5"/>
        <v>0</v>
      </c>
      <c r="F22" s="60" t="str">
        <f t="shared" si="6"/>
        <v>0</v>
      </c>
      <c r="G22" s="117">
        <f t="shared" si="7"/>
        <v>0</v>
      </c>
      <c r="H22" s="228" t="str">
        <f t="shared" si="2"/>
        <v/>
      </c>
      <c r="J22" s="48">
        <f>VLOOKUP(RYTTERDATA!A19,RYTTERDATA!A19,1,FALSE)</f>
        <v>0</v>
      </c>
      <c r="K22" s="115">
        <f>VLOOKUP(J22,RYTTERDATA!$A$5:$B$34,2,FALSE)</f>
        <v>0</v>
      </c>
      <c r="L22" s="251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6" t="str">
        <f t="shared" si="3"/>
        <v/>
      </c>
      <c r="AC22" s="256" t="str">
        <f t="shared" si="1"/>
        <v/>
      </c>
      <c r="AD22" s="117"/>
      <c r="AE22" s="258" t="str">
        <f t="shared" si="4"/>
        <v/>
      </c>
      <c r="AF22" s="34"/>
      <c r="AG22" s="209"/>
    </row>
    <row r="23" spans="1:33" ht="15" customHeight="1">
      <c r="A23" s="48">
        <f>VLOOKUP(RYTTERDATA!A20,RYTTERDATA!A20,1,FALSE)</f>
        <v>0</v>
      </c>
      <c r="B23" s="115">
        <f>VLOOKUP(A23,RYTTERDATA!$A$5:$B$34,2,FALSE)</f>
        <v>0</v>
      </c>
      <c r="C23" s="56"/>
      <c r="D23" s="56"/>
      <c r="E23" s="3">
        <f t="shared" si="5"/>
        <v>0</v>
      </c>
      <c r="F23" s="60" t="str">
        <f t="shared" si="6"/>
        <v>0</v>
      </c>
      <c r="G23" s="117">
        <f t="shared" si="7"/>
        <v>0</v>
      </c>
      <c r="H23" s="228" t="str">
        <f t="shared" si="2"/>
        <v/>
      </c>
      <c r="J23" s="48">
        <f>VLOOKUP(RYTTERDATA!A20,RYTTERDATA!A20,1,FALSE)</f>
        <v>0</v>
      </c>
      <c r="K23" s="115">
        <f>VLOOKUP(J23,RYTTERDATA!$A$5:$B$34,2,FALSE)</f>
        <v>0</v>
      </c>
      <c r="L23" s="221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257" t="str">
        <f t="shared" si="3"/>
        <v/>
      </c>
      <c r="AC23" s="257" t="str">
        <f t="shared" si="1"/>
        <v/>
      </c>
      <c r="AD23" s="174"/>
      <c r="AE23" s="259" t="str">
        <f t="shared" si="4"/>
        <v/>
      </c>
      <c r="AF23" s="34"/>
      <c r="AG23" s="209"/>
    </row>
    <row r="24" spans="1:33" ht="15" customHeight="1">
      <c r="A24" s="48">
        <f>VLOOKUP(RYTTERDATA!A21,RYTTERDATA!A21,1,FALSE)</f>
        <v>0</v>
      </c>
      <c r="B24" s="115">
        <f>VLOOKUP(A24,RYTTERDATA!$A$5:$B$34,2,FALSE)</f>
        <v>0</v>
      </c>
      <c r="C24" s="56"/>
      <c r="D24" s="56"/>
      <c r="E24" s="3">
        <f t="shared" si="5"/>
        <v>0</v>
      </c>
      <c r="F24" s="60" t="str">
        <f t="shared" si="6"/>
        <v>0</v>
      </c>
      <c r="G24" s="117">
        <f t="shared" si="7"/>
        <v>0</v>
      </c>
      <c r="H24" s="228" t="str">
        <f t="shared" si="2"/>
        <v/>
      </c>
      <c r="J24" s="48">
        <f>VLOOKUP(RYTTERDATA!A21,RYTTERDATA!A21,1,FALSE)</f>
        <v>0</v>
      </c>
      <c r="K24" s="115">
        <f>VLOOKUP(J24,RYTTERDATA!$A$5:$B$34,2,FALSE)</f>
        <v>0</v>
      </c>
      <c r="L24" s="251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6" t="str">
        <f t="shared" si="3"/>
        <v/>
      </c>
      <c r="AC24" s="256" t="str">
        <f t="shared" si="1"/>
        <v/>
      </c>
      <c r="AD24" s="117"/>
      <c r="AE24" s="258" t="str">
        <f t="shared" si="4"/>
        <v/>
      </c>
      <c r="AF24" s="34"/>
      <c r="AG24" s="209"/>
    </row>
    <row r="25" spans="1:33" ht="15" customHeight="1">
      <c r="A25" s="48">
        <f>VLOOKUP(RYTTERDATA!A22,RYTTERDATA!A22,1,FALSE)</f>
        <v>0</v>
      </c>
      <c r="B25" s="115">
        <f>VLOOKUP(A25,RYTTERDATA!$A$5:$B$34,2,FALSE)</f>
        <v>0</v>
      </c>
      <c r="C25" s="56"/>
      <c r="D25" s="56"/>
      <c r="E25" s="3">
        <f t="shared" si="5"/>
        <v>0</v>
      </c>
      <c r="F25" s="60" t="str">
        <f t="shared" si="6"/>
        <v>0</v>
      </c>
      <c r="G25" s="117">
        <f t="shared" si="7"/>
        <v>0</v>
      </c>
      <c r="H25" s="228" t="str">
        <f t="shared" si="2"/>
        <v/>
      </c>
      <c r="J25" s="48">
        <f>VLOOKUP(RYTTERDATA!A22,RYTTERDATA!A22,1,FALSE)</f>
        <v>0</v>
      </c>
      <c r="K25" s="115">
        <f>VLOOKUP(J25,RYTTERDATA!$A$5:$B$34,2,FALSE)</f>
        <v>0</v>
      </c>
      <c r="L25" s="221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257" t="str">
        <f t="shared" si="3"/>
        <v/>
      </c>
      <c r="AC25" s="257" t="str">
        <f t="shared" si="1"/>
        <v/>
      </c>
      <c r="AD25" s="174"/>
      <c r="AE25" s="259" t="str">
        <f t="shared" si="4"/>
        <v/>
      </c>
      <c r="AF25" s="34"/>
      <c r="AG25" s="209"/>
    </row>
    <row r="26" spans="1:33" ht="15" customHeight="1">
      <c r="A26" s="48">
        <f>VLOOKUP(RYTTERDATA!A23,RYTTERDATA!A23,1,FALSE)</f>
        <v>0</v>
      </c>
      <c r="B26" s="115">
        <f>VLOOKUP(A26,RYTTERDATA!$A$5:$B$34,2,FALSE)</f>
        <v>0</v>
      </c>
      <c r="C26" s="56"/>
      <c r="D26" s="56"/>
      <c r="E26" s="3">
        <f t="shared" si="5"/>
        <v>0</v>
      </c>
      <c r="F26" s="60" t="str">
        <f t="shared" si="6"/>
        <v>0</v>
      </c>
      <c r="G26" s="117">
        <f t="shared" si="7"/>
        <v>0</v>
      </c>
      <c r="H26" s="228" t="str">
        <f t="shared" si="2"/>
        <v/>
      </c>
      <c r="J26" s="48">
        <f>VLOOKUP(RYTTERDATA!A23,RYTTERDATA!A23,1,FALSE)</f>
        <v>0</v>
      </c>
      <c r="K26" s="115">
        <f>VLOOKUP(J26,RYTTERDATA!$A$5:$B$34,2,FALSE)</f>
        <v>0</v>
      </c>
      <c r="L26" s="251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6" t="str">
        <f t="shared" si="3"/>
        <v/>
      </c>
      <c r="AC26" s="256" t="str">
        <f t="shared" si="1"/>
        <v/>
      </c>
      <c r="AD26" s="117"/>
      <c r="AE26" s="258" t="str">
        <f t="shared" si="4"/>
        <v/>
      </c>
      <c r="AF26" s="34"/>
      <c r="AG26" s="209"/>
    </row>
    <row r="27" spans="1:33" ht="15" customHeight="1">
      <c r="A27" s="48">
        <f>VLOOKUP(RYTTERDATA!A24,RYTTERDATA!A24,1,FALSE)</f>
        <v>0</v>
      </c>
      <c r="B27" s="115">
        <f>VLOOKUP(A27,RYTTERDATA!$A$5:$B$34,2,FALSE)</f>
        <v>0</v>
      </c>
      <c r="C27" s="56"/>
      <c r="D27" s="56"/>
      <c r="E27" s="3">
        <f t="shared" si="5"/>
        <v>0</v>
      </c>
      <c r="F27" s="60" t="str">
        <f t="shared" si="6"/>
        <v>0</v>
      </c>
      <c r="G27" s="117">
        <f t="shared" si="7"/>
        <v>0</v>
      </c>
      <c r="H27" s="228" t="str">
        <f t="shared" si="2"/>
        <v/>
      </c>
      <c r="J27" s="48">
        <f>VLOOKUP(RYTTERDATA!A24,RYTTERDATA!A24,1,FALSE)</f>
        <v>0</v>
      </c>
      <c r="K27" s="115">
        <f>VLOOKUP(J27,RYTTERDATA!$A$5:$B$34,2,FALSE)</f>
        <v>0</v>
      </c>
      <c r="L27" s="221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257" t="str">
        <f t="shared" si="3"/>
        <v/>
      </c>
      <c r="AC27" s="257" t="str">
        <f t="shared" si="1"/>
        <v/>
      </c>
      <c r="AD27" s="174"/>
      <c r="AE27" s="259" t="str">
        <f t="shared" si="4"/>
        <v/>
      </c>
      <c r="AF27" s="34"/>
      <c r="AG27" s="209"/>
    </row>
    <row r="28" spans="1:33" ht="15" customHeight="1">
      <c r="A28" s="48">
        <f>VLOOKUP(RYTTERDATA!A25,RYTTERDATA!A25,1,FALSE)</f>
        <v>0</v>
      </c>
      <c r="B28" s="115">
        <f>VLOOKUP(A28,RYTTERDATA!$A$5:$B$34,2,FALSE)</f>
        <v>0</v>
      </c>
      <c r="C28" s="56"/>
      <c r="D28" s="56"/>
      <c r="E28" s="3">
        <f t="shared" si="5"/>
        <v>0</v>
      </c>
      <c r="F28" s="60" t="str">
        <f t="shared" si="6"/>
        <v>0</v>
      </c>
      <c r="G28" s="117">
        <f t="shared" si="7"/>
        <v>0</v>
      </c>
      <c r="H28" s="228" t="str">
        <f t="shared" si="2"/>
        <v/>
      </c>
      <c r="J28" s="48">
        <f>VLOOKUP(RYTTERDATA!A25,RYTTERDATA!A25,1,FALSE)</f>
        <v>0</v>
      </c>
      <c r="K28" s="115">
        <f>VLOOKUP(J28,RYTTERDATA!$A$5:$B$34,2,FALSE)</f>
        <v>0</v>
      </c>
      <c r="L28" s="251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6" t="str">
        <f t="shared" si="3"/>
        <v/>
      </c>
      <c r="AC28" s="256" t="str">
        <f t="shared" si="1"/>
        <v/>
      </c>
      <c r="AD28" s="117"/>
      <c r="AE28" s="258" t="str">
        <f t="shared" si="4"/>
        <v/>
      </c>
      <c r="AF28" s="34"/>
      <c r="AG28" s="209"/>
    </row>
    <row r="29" spans="1:33" ht="15" customHeight="1">
      <c r="A29" s="48">
        <f>VLOOKUP(RYTTERDATA!A26,RYTTERDATA!A26,1,FALSE)</f>
        <v>0</v>
      </c>
      <c r="B29" s="115">
        <f>VLOOKUP(A29,RYTTERDATA!$A$5:$B$34,2,FALSE)</f>
        <v>0</v>
      </c>
      <c r="C29" s="56"/>
      <c r="D29" s="56"/>
      <c r="E29" s="3">
        <f t="shared" si="5"/>
        <v>0</v>
      </c>
      <c r="F29" s="60" t="str">
        <f t="shared" si="6"/>
        <v>0</v>
      </c>
      <c r="G29" s="117">
        <f t="shared" si="7"/>
        <v>0</v>
      </c>
      <c r="H29" s="228" t="str">
        <f t="shared" si="2"/>
        <v/>
      </c>
      <c r="J29" s="48">
        <f>VLOOKUP(RYTTERDATA!A26,RYTTERDATA!A26,1,FALSE)</f>
        <v>0</v>
      </c>
      <c r="K29" s="115">
        <f>VLOOKUP(J29,RYTTERDATA!$A$5:$B$34,2,FALSE)</f>
        <v>0</v>
      </c>
      <c r="L29" s="221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257" t="str">
        <f t="shared" si="3"/>
        <v/>
      </c>
      <c r="AC29" s="257" t="str">
        <f t="shared" si="1"/>
        <v/>
      </c>
      <c r="AD29" s="174"/>
      <c r="AE29" s="259" t="str">
        <f t="shared" si="4"/>
        <v/>
      </c>
      <c r="AF29" s="34"/>
      <c r="AG29" s="209"/>
    </row>
    <row r="30" spans="1:33" ht="15" customHeight="1">
      <c r="A30" s="48">
        <f>VLOOKUP(RYTTERDATA!A27,RYTTERDATA!A27,1,FALSE)</f>
        <v>0</v>
      </c>
      <c r="B30" s="115">
        <f>VLOOKUP(A30,RYTTERDATA!$A$5:$B$34,2,FALSE)</f>
        <v>0</v>
      </c>
      <c r="C30" s="56"/>
      <c r="D30" s="56"/>
      <c r="E30" s="3">
        <f t="shared" si="5"/>
        <v>0</v>
      </c>
      <c r="F30" s="60" t="str">
        <f t="shared" si="6"/>
        <v>0</v>
      </c>
      <c r="G30" s="117">
        <f t="shared" si="7"/>
        <v>0</v>
      </c>
      <c r="H30" s="228" t="str">
        <f t="shared" si="2"/>
        <v/>
      </c>
      <c r="J30" s="48">
        <f>VLOOKUP(RYTTERDATA!A27,RYTTERDATA!A27,1,FALSE)</f>
        <v>0</v>
      </c>
      <c r="K30" s="253">
        <f>VLOOKUP(J30,RYTTERDATA!$A$5:$B$34,2,FALSE)</f>
        <v>0</v>
      </c>
      <c r="L30" s="251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6" t="str">
        <f t="shared" si="3"/>
        <v/>
      </c>
      <c r="AC30" s="256" t="str">
        <f t="shared" si="1"/>
        <v/>
      </c>
      <c r="AD30" s="117"/>
      <c r="AE30" s="258" t="str">
        <f t="shared" si="4"/>
        <v/>
      </c>
      <c r="AF30" s="34"/>
      <c r="AG30" s="209"/>
    </row>
    <row r="31" spans="1:33" ht="15" customHeight="1">
      <c r="A31" s="48">
        <f>VLOOKUP(RYTTERDATA!A28,RYTTERDATA!A28,1,FALSE)</f>
        <v>0</v>
      </c>
      <c r="B31" s="115">
        <f>VLOOKUP(A31,RYTTERDATA!$A$5:$B$34,2,FALSE)</f>
        <v>0</v>
      </c>
      <c r="C31" s="56"/>
      <c r="D31" s="56"/>
      <c r="E31" s="3">
        <f t="shared" si="5"/>
        <v>0</v>
      </c>
      <c r="F31" s="60" t="str">
        <f t="shared" si="6"/>
        <v>0</v>
      </c>
      <c r="G31" s="117">
        <f t="shared" si="7"/>
        <v>0</v>
      </c>
      <c r="H31" s="228" t="str">
        <f t="shared" si="2"/>
        <v/>
      </c>
      <c r="J31" s="48">
        <f>VLOOKUP(RYTTERDATA!A28,RYTTERDATA!A28,1,FALSE)</f>
        <v>0</v>
      </c>
      <c r="K31" s="115">
        <f>VLOOKUP(J31,RYTTERDATA!$A$5:$B$34,2,FALSE)</f>
        <v>0</v>
      </c>
      <c r="L31" s="22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257" t="str">
        <f t="shared" si="3"/>
        <v/>
      </c>
      <c r="AC31" s="257" t="str">
        <f t="shared" si="1"/>
        <v/>
      </c>
      <c r="AD31" s="174"/>
      <c r="AE31" s="259" t="str">
        <f t="shared" si="4"/>
        <v/>
      </c>
      <c r="AF31" s="34"/>
      <c r="AG31" s="209"/>
    </row>
    <row r="32" spans="1:33" ht="15" customHeight="1">
      <c r="A32" s="48">
        <f>VLOOKUP(RYTTERDATA!A29,RYTTERDATA!A29,1,FALSE)</f>
        <v>0</v>
      </c>
      <c r="B32" s="115">
        <f>VLOOKUP(A32,RYTTERDATA!$A$5:$B$34,2,FALSE)</f>
        <v>0</v>
      </c>
      <c r="C32" s="56"/>
      <c r="D32" s="56"/>
      <c r="E32" s="3">
        <f t="shared" si="5"/>
        <v>0</v>
      </c>
      <c r="F32" s="60" t="str">
        <f t="shared" si="6"/>
        <v>0</v>
      </c>
      <c r="G32" s="117">
        <f t="shared" si="7"/>
        <v>0</v>
      </c>
      <c r="H32" s="228" t="str">
        <f t="shared" si="2"/>
        <v/>
      </c>
      <c r="J32" s="48">
        <f>VLOOKUP(RYTTERDATA!A29,RYTTERDATA!A29,1,FALSE)</f>
        <v>0</v>
      </c>
      <c r="K32" s="115">
        <f>VLOOKUP(J32,RYTTERDATA!$A$5:$B$34,2,FALSE)</f>
        <v>0</v>
      </c>
      <c r="L32" s="251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6" t="str">
        <f t="shared" si="3"/>
        <v/>
      </c>
      <c r="AC32" s="256" t="str">
        <f t="shared" si="1"/>
        <v/>
      </c>
      <c r="AD32" s="117"/>
      <c r="AE32" s="258" t="str">
        <f t="shared" si="4"/>
        <v/>
      </c>
      <c r="AF32" s="34"/>
      <c r="AG32" s="209"/>
    </row>
    <row r="33" spans="1:33" ht="15" customHeight="1">
      <c r="A33" s="48">
        <f>VLOOKUP(RYTTERDATA!A30,RYTTERDATA!A30,1,FALSE)</f>
        <v>0</v>
      </c>
      <c r="B33" s="115">
        <f>VLOOKUP(A33,RYTTERDATA!$A$5:$B$34,2,FALSE)</f>
        <v>0</v>
      </c>
      <c r="C33" s="56"/>
      <c r="D33" s="56"/>
      <c r="E33" s="3">
        <f t="shared" si="5"/>
        <v>0</v>
      </c>
      <c r="F33" s="60" t="str">
        <f t="shared" si="6"/>
        <v>0</v>
      </c>
      <c r="G33" s="117">
        <f t="shared" si="7"/>
        <v>0</v>
      </c>
      <c r="H33" s="228" t="str">
        <f t="shared" si="2"/>
        <v/>
      </c>
      <c r="J33" s="48">
        <f>VLOOKUP(RYTTERDATA!A30,RYTTERDATA!A30,1,FALSE)</f>
        <v>0</v>
      </c>
      <c r="K33" s="115">
        <f>VLOOKUP(J33,RYTTERDATA!$A$5:$B$34,2,FALSE)</f>
        <v>0</v>
      </c>
      <c r="L33" s="221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257" t="str">
        <f t="shared" si="3"/>
        <v/>
      </c>
      <c r="AC33" s="257" t="str">
        <f t="shared" si="1"/>
        <v/>
      </c>
      <c r="AD33" s="174"/>
      <c r="AE33" s="259" t="str">
        <f t="shared" si="4"/>
        <v/>
      </c>
      <c r="AF33" s="34"/>
      <c r="AG33" s="209"/>
    </row>
    <row r="34" spans="1:33" ht="15" customHeight="1">
      <c r="A34" s="48">
        <f>VLOOKUP(RYTTERDATA!A31,RYTTERDATA!A31,1,FALSE)</f>
        <v>0</v>
      </c>
      <c r="B34" s="115">
        <f>VLOOKUP(A34,RYTTERDATA!$A$5:$B$34,2,FALSE)</f>
        <v>0</v>
      </c>
      <c r="C34" s="56"/>
      <c r="D34" s="56"/>
      <c r="E34" s="3">
        <f t="shared" si="5"/>
        <v>0</v>
      </c>
      <c r="F34" s="60" t="str">
        <f t="shared" si="6"/>
        <v>0</v>
      </c>
      <c r="G34" s="117">
        <f t="shared" si="7"/>
        <v>0</v>
      </c>
      <c r="H34" s="228" t="str">
        <f t="shared" si="2"/>
        <v/>
      </c>
      <c r="J34" s="48">
        <f>VLOOKUP(RYTTERDATA!A31,RYTTERDATA!A31,1,FALSE)</f>
        <v>0</v>
      </c>
      <c r="K34" s="115">
        <f>VLOOKUP(J34,RYTTERDATA!$A$5:$B$34,2,FALSE)</f>
        <v>0</v>
      </c>
      <c r="L34" s="251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6" t="str">
        <f t="shared" si="3"/>
        <v/>
      </c>
      <c r="AC34" s="256" t="str">
        <f t="shared" si="1"/>
        <v/>
      </c>
      <c r="AD34" s="117"/>
      <c r="AE34" s="258" t="str">
        <f t="shared" si="4"/>
        <v/>
      </c>
      <c r="AF34" s="34"/>
      <c r="AG34" s="209"/>
    </row>
    <row r="35" spans="1:33" ht="15" customHeight="1">
      <c r="A35" s="48">
        <f>VLOOKUP(RYTTERDATA!A32,RYTTERDATA!A32,1,FALSE)</f>
        <v>0</v>
      </c>
      <c r="B35" s="115">
        <f>VLOOKUP(A35,RYTTERDATA!$A$5:$B$34,2,FALSE)</f>
        <v>0</v>
      </c>
      <c r="C35" s="56"/>
      <c r="D35" s="56"/>
      <c r="E35" s="3">
        <f t="shared" si="5"/>
        <v>0</v>
      </c>
      <c r="F35" s="60" t="str">
        <f t="shared" si="6"/>
        <v>0</v>
      </c>
      <c r="G35" s="117">
        <f t="shared" si="7"/>
        <v>0</v>
      </c>
      <c r="H35" s="228" t="str">
        <f t="shared" si="2"/>
        <v/>
      </c>
      <c r="J35" s="48">
        <f>VLOOKUP(RYTTERDATA!A32,RYTTERDATA!A32,1,FALSE)</f>
        <v>0</v>
      </c>
      <c r="K35" s="115">
        <f>VLOOKUP(J35,RYTTERDATA!$A$5:$B$34,2,FALSE)</f>
        <v>0</v>
      </c>
      <c r="L35" s="221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257" t="str">
        <f t="shared" si="3"/>
        <v/>
      </c>
      <c r="AC35" s="257" t="str">
        <f t="shared" si="1"/>
        <v/>
      </c>
      <c r="AD35" s="174"/>
      <c r="AE35" s="259" t="str">
        <f t="shared" si="4"/>
        <v/>
      </c>
      <c r="AF35" s="34"/>
      <c r="AG35" s="209"/>
    </row>
    <row r="36" spans="1:33" ht="15" customHeight="1">
      <c r="A36" s="48">
        <f>VLOOKUP(RYTTERDATA!A33,RYTTERDATA!A33,1,FALSE)</f>
        <v>0</v>
      </c>
      <c r="B36" s="115">
        <f>VLOOKUP(A36,RYTTERDATA!$A$5:$B$34,2,FALSE)</f>
        <v>0</v>
      </c>
      <c r="C36" s="56"/>
      <c r="D36" s="56"/>
      <c r="E36" s="3">
        <f t="shared" si="5"/>
        <v>0</v>
      </c>
      <c r="F36" s="60" t="str">
        <f t="shared" si="6"/>
        <v>0</v>
      </c>
      <c r="G36" s="117">
        <f t="shared" si="7"/>
        <v>0</v>
      </c>
      <c r="H36" s="228" t="str">
        <f t="shared" si="2"/>
        <v/>
      </c>
      <c r="J36" s="48">
        <f>VLOOKUP(RYTTERDATA!A33,RYTTERDATA!A33,1,FALSE)</f>
        <v>0</v>
      </c>
      <c r="K36" s="115">
        <f>VLOOKUP(J36,RYTTERDATA!$A$5:$B$34,2,FALSE)</f>
        <v>0</v>
      </c>
      <c r="L36" s="251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6" t="str">
        <f t="shared" si="3"/>
        <v/>
      </c>
      <c r="AC36" s="256" t="str">
        <f t="shared" si="1"/>
        <v/>
      </c>
      <c r="AD36" s="117"/>
      <c r="AE36" s="258" t="str">
        <f t="shared" si="4"/>
        <v/>
      </c>
      <c r="AF36" s="34"/>
      <c r="AG36" s="209"/>
    </row>
    <row r="37" spans="1:33" ht="15" customHeight="1">
      <c r="A37" s="48">
        <f>VLOOKUP(RYTTERDATA!A34,RYTTERDATA!A34,1,FALSE)</f>
        <v>0</v>
      </c>
      <c r="B37" s="115">
        <f>VLOOKUP(A37,RYTTERDATA!$A$5:$B$34,2,FALSE)</f>
        <v>0</v>
      </c>
      <c r="C37" s="56"/>
      <c r="D37" s="56"/>
      <c r="E37" s="3">
        <f t="shared" si="5"/>
        <v>0</v>
      </c>
      <c r="F37" s="60" t="str">
        <f t="shared" si="6"/>
        <v>0</v>
      </c>
      <c r="G37" s="117">
        <f t="shared" si="7"/>
        <v>0</v>
      </c>
      <c r="H37" s="228" t="str">
        <f t="shared" si="2"/>
        <v/>
      </c>
      <c r="J37" s="48">
        <f>VLOOKUP(RYTTERDATA!A34,RYTTERDATA!A34,1,FALSE)</f>
        <v>0</v>
      </c>
      <c r="K37" s="115">
        <f>VLOOKUP(J37,RYTTERDATA!$A$5:$B$34,2,FALSE)</f>
        <v>0</v>
      </c>
      <c r="L37" s="221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257" t="str">
        <f t="shared" si="3"/>
        <v/>
      </c>
      <c r="AC37" s="257" t="str">
        <f t="shared" si="1"/>
        <v/>
      </c>
      <c r="AD37" s="174"/>
      <c r="AE37" s="259" t="str">
        <f t="shared" si="4"/>
        <v/>
      </c>
      <c r="AF37" s="34"/>
      <c r="AG37" s="209"/>
    </row>
    <row r="38" spans="1:33">
      <c r="I38" s="212"/>
    </row>
    <row r="39" spans="1:33"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D39" s="212"/>
      <c r="AE39" s="212"/>
      <c r="AF39" s="212"/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126</v>
      </c>
      <c r="B1" s="1" t="s">
        <v>127</v>
      </c>
      <c r="C1" s="1" t="s">
        <v>128</v>
      </c>
      <c r="D1" s="1" t="s">
        <v>129</v>
      </c>
    </row>
    <row r="2" spans="1:4">
      <c r="A2" s="208">
        <v>1</v>
      </c>
      <c r="B2" s="1" t="s">
        <v>130</v>
      </c>
      <c r="C2" s="208">
        <v>0</v>
      </c>
      <c r="D2" s="1" t="s">
        <v>133</v>
      </c>
    </row>
    <row r="3" spans="1:4">
      <c r="A3" s="208">
        <v>2</v>
      </c>
      <c r="B3" s="1" t="s">
        <v>149</v>
      </c>
      <c r="C3" s="208">
        <v>0</v>
      </c>
      <c r="D3" s="1" t="s">
        <v>150</v>
      </c>
    </row>
    <row r="4" spans="1:4">
      <c r="A4" s="208">
        <v>3</v>
      </c>
      <c r="B4" s="1" t="s">
        <v>131</v>
      </c>
      <c r="C4" s="208">
        <v>0</v>
      </c>
      <c r="D4" s="1" t="s">
        <v>133</v>
      </c>
    </row>
    <row r="5" spans="1:4">
      <c r="A5" s="232">
        <v>4</v>
      </c>
      <c r="B5" s="1" t="s">
        <v>156</v>
      </c>
      <c r="C5" s="208">
        <v>15</v>
      </c>
      <c r="D5" s="1" t="s">
        <v>155</v>
      </c>
    </row>
    <row r="6" spans="1:4">
      <c r="A6" s="232">
        <v>5</v>
      </c>
      <c r="B6" s="1" t="s">
        <v>134</v>
      </c>
      <c r="C6" s="208">
        <v>0</v>
      </c>
      <c r="D6" s="1" t="s">
        <v>135</v>
      </c>
    </row>
    <row r="7" spans="1:4">
      <c r="A7" s="232">
        <v>6</v>
      </c>
      <c r="B7" s="1" t="s">
        <v>157</v>
      </c>
      <c r="C7" s="208">
        <v>15</v>
      </c>
      <c r="D7" s="1" t="s">
        <v>155</v>
      </c>
    </row>
    <row r="8" spans="1:4">
      <c r="A8" s="232">
        <v>7</v>
      </c>
      <c r="B8" s="1" t="s">
        <v>136</v>
      </c>
      <c r="C8" s="208">
        <v>0</v>
      </c>
      <c r="D8" s="1" t="s">
        <v>135</v>
      </c>
    </row>
    <row r="9" spans="1:4">
      <c r="A9" s="232">
        <v>8</v>
      </c>
      <c r="B9" s="1" t="s">
        <v>154</v>
      </c>
      <c r="C9" s="208">
        <v>15</v>
      </c>
      <c r="D9" s="1" t="s">
        <v>155</v>
      </c>
    </row>
    <row r="10" spans="1:4">
      <c r="A10" s="232">
        <v>9</v>
      </c>
      <c r="B10" s="1" t="s">
        <v>132</v>
      </c>
      <c r="C10" s="208">
        <v>0</v>
      </c>
      <c r="D10" s="1" t="s">
        <v>133</v>
      </c>
    </row>
    <row r="11" spans="1:4">
      <c r="A11" s="208">
        <v>10</v>
      </c>
      <c r="B11" s="1" t="s">
        <v>151</v>
      </c>
      <c r="C11" s="208">
        <v>0</v>
      </c>
      <c r="D11" s="1" t="s">
        <v>150</v>
      </c>
    </row>
    <row r="12" spans="1:4">
      <c r="A12" s="208">
        <v>11</v>
      </c>
      <c r="B12" s="1" t="s">
        <v>158</v>
      </c>
      <c r="C12" s="208">
        <v>15</v>
      </c>
      <c r="D12" s="1" t="s">
        <v>155</v>
      </c>
    </row>
    <row r="13" spans="1:4">
      <c r="A13" s="208">
        <v>12</v>
      </c>
      <c r="B13" s="1" t="s">
        <v>141</v>
      </c>
      <c r="C13" s="208">
        <v>15</v>
      </c>
      <c r="D13" s="1" t="s">
        <v>142</v>
      </c>
    </row>
    <row r="14" spans="1:4">
      <c r="A14" s="208">
        <v>13</v>
      </c>
      <c r="B14" s="1" t="s">
        <v>159</v>
      </c>
      <c r="C14" s="208">
        <v>15</v>
      </c>
      <c r="D14" s="1" t="s">
        <v>155</v>
      </c>
    </row>
    <row r="15" spans="1:4">
      <c r="A15" s="208">
        <v>14</v>
      </c>
      <c r="B15" s="1" t="s">
        <v>143</v>
      </c>
      <c r="C15" s="208">
        <v>15</v>
      </c>
      <c r="D15" s="1" t="s">
        <v>142</v>
      </c>
    </row>
    <row r="16" spans="1:4">
      <c r="A16" s="208">
        <v>15</v>
      </c>
      <c r="B16" s="1" t="s">
        <v>160</v>
      </c>
      <c r="C16" s="208">
        <v>15</v>
      </c>
      <c r="D16" s="1" t="s">
        <v>155</v>
      </c>
    </row>
    <row r="17" spans="1:4">
      <c r="A17" s="208">
        <v>16</v>
      </c>
      <c r="B17" s="1" t="s">
        <v>137</v>
      </c>
      <c r="C17" s="208">
        <v>0</v>
      </c>
      <c r="D17" s="1" t="s">
        <v>135</v>
      </c>
    </row>
    <row r="18" spans="1:4">
      <c r="A18" s="208">
        <v>17</v>
      </c>
      <c r="B18" s="1" t="s">
        <v>144</v>
      </c>
      <c r="C18" s="208">
        <v>15</v>
      </c>
      <c r="D18" s="1" t="s">
        <v>142</v>
      </c>
    </row>
    <row r="19" spans="1:4">
      <c r="A19" s="208">
        <v>18</v>
      </c>
      <c r="B19" s="1" t="s">
        <v>138</v>
      </c>
      <c r="C19" s="208">
        <v>0</v>
      </c>
      <c r="D19" s="1" t="s">
        <v>135</v>
      </c>
    </row>
    <row r="20" spans="1:4">
      <c r="A20" s="208">
        <v>19</v>
      </c>
      <c r="B20" s="1" t="s">
        <v>145</v>
      </c>
      <c r="C20" s="208">
        <v>15</v>
      </c>
      <c r="D20" s="1" t="s">
        <v>142</v>
      </c>
    </row>
    <row r="21" spans="1:4">
      <c r="A21" s="208">
        <v>20</v>
      </c>
      <c r="B21" s="1" t="s">
        <v>161</v>
      </c>
      <c r="C21" s="208">
        <v>15</v>
      </c>
      <c r="D21" s="1" t="s">
        <v>155</v>
      </c>
    </row>
    <row r="22" spans="1:4">
      <c r="A22" s="208">
        <v>21</v>
      </c>
      <c r="B22" s="1" t="s">
        <v>162</v>
      </c>
      <c r="C22" s="208">
        <v>15</v>
      </c>
      <c r="D22" s="1" t="s">
        <v>155</v>
      </c>
    </row>
    <row r="23" spans="1:4">
      <c r="A23" s="208">
        <v>22</v>
      </c>
      <c r="B23" s="1" t="s">
        <v>146</v>
      </c>
      <c r="C23" s="208">
        <v>15</v>
      </c>
      <c r="D23" s="1" t="s">
        <v>142</v>
      </c>
    </row>
    <row r="24" spans="1:4">
      <c r="A24" s="208">
        <v>23</v>
      </c>
      <c r="B24" s="1" t="s">
        <v>46</v>
      </c>
      <c r="C24" s="208">
        <v>15</v>
      </c>
      <c r="D24" s="1" t="s">
        <v>155</v>
      </c>
    </row>
    <row r="25" spans="1:4">
      <c r="A25" s="208">
        <v>24</v>
      </c>
      <c r="B25" s="1" t="s">
        <v>139</v>
      </c>
      <c r="C25" s="208">
        <v>0</v>
      </c>
      <c r="D25" s="1" t="s">
        <v>135</v>
      </c>
    </row>
    <row r="26" spans="1:4">
      <c r="A26" s="208">
        <v>25</v>
      </c>
      <c r="B26" s="1" t="s">
        <v>163</v>
      </c>
      <c r="C26" s="208">
        <v>15</v>
      </c>
      <c r="D26" s="1" t="s">
        <v>155</v>
      </c>
    </row>
    <row r="27" spans="1:4">
      <c r="A27" s="208">
        <v>26</v>
      </c>
      <c r="B27" s="1" t="s">
        <v>147</v>
      </c>
      <c r="C27" s="208">
        <v>15</v>
      </c>
      <c r="D27" s="1" t="s">
        <v>142</v>
      </c>
    </row>
    <row r="28" spans="1:4">
      <c r="A28" s="208">
        <v>27</v>
      </c>
      <c r="B28" s="1" t="s">
        <v>164</v>
      </c>
      <c r="C28" s="208">
        <v>15</v>
      </c>
      <c r="D28" s="1" t="s">
        <v>155</v>
      </c>
    </row>
    <row r="29" spans="1:4">
      <c r="A29" s="208">
        <v>28</v>
      </c>
      <c r="B29" s="1" t="s">
        <v>152</v>
      </c>
      <c r="C29" s="208">
        <v>0</v>
      </c>
      <c r="D29" s="1" t="s">
        <v>150</v>
      </c>
    </row>
    <row r="30" spans="1:4">
      <c r="A30" s="208">
        <v>29</v>
      </c>
      <c r="B30" s="1" t="s">
        <v>165</v>
      </c>
      <c r="C30" s="208">
        <v>15</v>
      </c>
      <c r="D30" s="1" t="s">
        <v>155</v>
      </c>
    </row>
    <row r="31" spans="1:4">
      <c r="A31" s="208">
        <v>30</v>
      </c>
      <c r="B31" s="1" t="s">
        <v>153</v>
      </c>
      <c r="C31" s="208">
        <v>0</v>
      </c>
      <c r="D31" s="1" t="s">
        <v>150</v>
      </c>
    </row>
    <row r="32" spans="1:4">
      <c r="A32" s="208">
        <v>31</v>
      </c>
      <c r="B32" s="1" t="s">
        <v>47</v>
      </c>
      <c r="C32" s="208">
        <v>15</v>
      </c>
      <c r="D32" s="1" t="s">
        <v>142</v>
      </c>
    </row>
    <row r="33" spans="1:4">
      <c r="A33" s="208">
        <v>32</v>
      </c>
      <c r="B33" s="1" t="s">
        <v>148</v>
      </c>
      <c r="C33" s="208">
        <v>15</v>
      </c>
      <c r="D33" s="1" t="s">
        <v>142</v>
      </c>
    </row>
    <row r="34" spans="1:4">
      <c r="A34" s="208">
        <v>33</v>
      </c>
      <c r="B34" s="1" t="s">
        <v>48</v>
      </c>
      <c r="C34" s="208">
        <v>0</v>
      </c>
      <c r="D34" s="1" t="s">
        <v>133</v>
      </c>
    </row>
    <row r="35" spans="1:4">
      <c r="A35" s="208">
        <v>34</v>
      </c>
      <c r="B35" s="1" t="s">
        <v>140</v>
      </c>
      <c r="C35" s="208">
        <v>0</v>
      </c>
      <c r="D35" s="1" t="s">
        <v>135</v>
      </c>
    </row>
    <row r="36" spans="1:4">
      <c r="A36" s="208">
        <v>35</v>
      </c>
      <c r="B36" s="1" t="s">
        <v>166</v>
      </c>
      <c r="C36" s="208">
        <v>15</v>
      </c>
      <c r="D36" s="1" t="s">
        <v>155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U20" sqref="U20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4" width="11.5703125" style="8" customWidth="1"/>
    <col min="5" max="5" width="11" style="8" customWidth="1"/>
    <col min="6" max="6" width="9.5703125" style="83" customWidth="1"/>
    <col min="7" max="7" width="9" style="8" customWidth="1"/>
    <col min="8" max="8" width="11.42578125" style="8" customWidth="1"/>
    <col min="9" max="9" width="12.28515625" style="8" bestFit="1" customWidth="1"/>
    <col min="10" max="10" width="7.140625" style="8" customWidth="1"/>
    <col min="11" max="11" width="5.28515625" style="8" customWidth="1"/>
    <col min="12" max="12" width="9.140625" style="8"/>
    <col min="13" max="13" width="14.85546875" style="8" bestFit="1" customWidth="1"/>
    <col min="14" max="18" width="9.140625" style="8"/>
    <col min="19" max="19" width="13.42578125" style="8" customWidth="1"/>
    <col min="20" max="16384" width="9.140625" style="8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67</v>
      </c>
      <c r="C2" s="324"/>
      <c r="D2" s="324"/>
      <c r="E2" s="72"/>
      <c r="F2" s="72"/>
      <c r="G2" s="73"/>
      <c r="H2" s="73"/>
      <c r="I2" s="73"/>
      <c r="J2" s="7"/>
      <c r="L2" s="11"/>
      <c r="M2" s="11"/>
      <c r="N2" s="11"/>
      <c r="O2" s="11"/>
      <c r="P2" s="11"/>
      <c r="Q2" s="11"/>
      <c r="R2" s="11"/>
      <c r="S2" s="11"/>
    </row>
    <row r="3" spans="1:20">
      <c r="A3" s="71"/>
      <c r="B3" s="73"/>
      <c r="C3" s="73"/>
      <c r="D3" s="73"/>
      <c r="E3" s="73"/>
      <c r="F3" s="84"/>
      <c r="G3" s="73"/>
      <c r="H3" s="73"/>
      <c r="I3" s="73"/>
      <c r="L3" s="11"/>
      <c r="M3" s="11"/>
      <c r="N3" s="11"/>
      <c r="O3" s="11"/>
      <c r="P3" s="11"/>
      <c r="Q3" s="11"/>
      <c r="R3" s="11"/>
      <c r="S3" s="11"/>
    </row>
    <row r="4" spans="1:20" ht="30">
      <c r="A4" s="74" t="s">
        <v>12</v>
      </c>
      <c r="B4" s="74" t="s">
        <v>13</v>
      </c>
      <c r="C4" s="125" t="s">
        <v>60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1"/>
      <c r="N4" s="11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40</v>
      </c>
      <c r="B5" s="129" t="str">
        <f>RYTTERDATA!B5</f>
        <v>Zeziliea Larsen</v>
      </c>
      <c r="C5" s="127" t="s">
        <v>61</v>
      </c>
      <c r="D5" s="131"/>
      <c r="E5" s="123" t="b">
        <f>IF(C5="G",VLOOKUP(D5,'Matrix 75 m'!$D$4:$E$7837,2,FALSE),IF(C5="T",VLOOKUP(D5,'Matrix 75 m'!$G$4:$H$7837,2,FALSE)))</f>
        <v>0</v>
      </c>
      <c r="F5" s="82" t="s">
        <v>61</v>
      </c>
      <c r="G5" s="76"/>
      <c r="H5" s="124" t="b">
        <f>IF(F5="S",VLOOKUP(G5,'Matrix 75 m'!$A$4:$B$7837,2,FALSE))</f>
        <v>0</v>
      </c>
      <c r="I5" s="77"/>
      <c r="J5" s="78">
        <f t="shared" ref="J5:J10" si="0"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41</v>
      </c>
      <c r="B6" s="129" t="str">
        <f>RYTTERDATA!B6</f>
        <v>Heidi Poulsen</v>
      </c>
      <c r="C6" s="82" t="s">
        <v>61</v>
      </c>
      <c r="D6" s="79"/>
      <c r="E6" s="123" t="b">
        <f>IF(C6="G",VLOOKUP(D6,'Matrix 75 m'!$D$4:$E$7837,2,FALSE),IF(C6="T",VLOOKUP(D6,'Matrix 75 m'!$G$4:$H$7837,2,FALSE)))</f>
        <v>0</v>
      </c>
      <c r="F6" s="82" t="s">
        <v>61</v>
      </c>
      <c r="G6" s="81"/>
      <c r="H6" s="124" t="b">
        <f>IF(F6="S",VLOOKUP(G6,'Matrix 75 m'!$A$4:$B$7837,2,FALSE))</f>
        <v>0</v>
      </c>
      <c r="I6" s="77"/>
      <c r="J6" s="78">
        <f t="shared" si="0"/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42</v>
      </c>
      <c r="B7" s="129" t="str">
        <f>RYTTERDATA!B7</f>
        <v>Pernille Hansen</v>
      </c>
      <c r="C7" s="82" t="s">
        <v>61</v>
      </c>
      <c r="D7" s="79"/>
      <c r="E7" s="123" t="b">
        <f>IF(C7="G",VLOOKUP(D7,'Matrix 75 m'!$D$4:$E$7837,2,FALSE),IF(C7="T",VLOOKUP(D7,'Matrix 75 m'!$G$4:$H$7837,2,FALSE)))</f>
        <v>0</v>
      </c>
      <c r="F7" s="82" t="s">
        <v>61</v>
      </c>
      <c r="G7" s="81"/>
      <c r="H7" s="124" t="b">
        <f>IF(F7="S",VLOOKUP(G7,'Matrix 75 m'!$A$4:$B$7837,2,FALSE))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43</v>
      </c>
      <c r="B8" s="129" t="str">
        <f>RYTTERDATA!B8</f>
        <v>Zeziliea Larsen</v>
      </c>
      <c r="C8" s="82" t="s">
        <v>61</v>
      </c>
      <c r="D8" s="79"/>
      <c r="E8" s="123" t="b">
        <f>IF(C8="G",VLOOKUP(D8,'Matrix 75 m'!$D$4:$E$7837,2,FALSE),IF(C8="T",VLOOKUP(D8,'Matrix 75 m'!$G$4:$H$7837,2,FALSE)))</f>
        <v>0</v>
      </c>
      <c r="F8" s="82" t="s">
        <v>61</v>
      </c>
      <c r="G8" s="81"/>
      <c r="H8" s="124" t="b">
        <f>IF(F8="S",VLOOKUP(G8,'Matrix 75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81"/>
      <c r="E9" s="123" t="b">
        <f>IF(C9="G",VLOOKUP(D9,'Matrix 75 m'!$D$4:$E$7837,2,FALSE),IF(C9="T",VLOOKUP(D9,'Matrix 75 m'!$G$4:$H$7837,2,FALSE)))</f>
        <v>0</v>
      </c>
      <c r="F9" s="82" t="s">
        <v>61</v>
      </c>
      <c r="G9" s="81"/>
      <c r="H9" s="124" t="b">
        <f>IF(F9="S",VLOOKUP(G9,'Matrix 75 m'!$A$4:$B$7837,2,FALSE))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81"/>
      <c r="E10" s="123" t="b">
        <f>IF(C10="G",VLOOKUP(D10,'Matrix 75 m'!$D$4:$E$7837,2,FALSE),IF(C10="T",VLOOKUP(D10,'Matrix 75 m'!$G$4:$H$7837,2,FALSE)))</f>
        <v>0</v>
      </c>
      <c r="F10" s="82" t="s">
        <v>61</v>
      </c>
      <c r="G10" s="81"/>
      <c r="H10" s="124" t="b">
        <f>IF(F10="S",VLOOKUP(G10,'Matrix 75 m'!$A$4:$B$7837,2,FALSE))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81"/>
      <c r="E11" s="123" t="b">
        <f>IF(C11="G",VLOOKUP(D11,'Matrix 75 m'!$D$4:$E$7837,2,FALSE),IF(C11="T",VLOOKUP(D11,'Matrix 75 m'!$G$4:$H$7837,2,FALSE)))</f>
        <v>0</v>
      </c>
      <c r="F11" s="82" t="s">
        <v>61</v>
      </c>
      <c r="G11" s="81"/>
      <c r="H11" s="124" t="b">
        <f>IF(F11="S",VLOOKUP(G11,'Matrix 75 m'!$A$4:$B$7837,2,FALSE))</f>
        <v>0</v>
      </c>
      <c r="I11" s="77"/>
      <c r="J11" s="78" t="str">
        <f t="shared" ref="J11:J34" si="1">IF(B11&lt;&gt;0,(E11+H11-I11),"")</f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81"/>
      <c r="E12" s="123" t="b">
        <f>IF(C12="G",VLOOKUP(D12,'Matrix 75 m'!$D$4:$E$7837,2,FALSE),IF(C12="T",VLOOKUP(D12,'Matrix 75 m'!$G$4:$H$7837,2,FALSE)))</f>
        <v>0</v>
      </c>
      <c r="F12" s="82" t="s">
        <v>61</v>
      </c>
      <c r="G12" s="81"/>
      <c r="H12" s="124" t="b">
        <f>IF(F12="S",VLOOKUP(G12,'Matrix 75 m'!$A$4:$B$7837,2,FALSE))</f>
        <v>0</v>
      </c>
      <c r="I12" s="77"/>
      <c r="J12" s="78" t="str">
        <f t="shared" si="1"/>
        <v/>
      </c>
      <c r="K12" s="6"/>
      <c r="L12" s="17"/>
      <c r="M12" s="11"/>
      <c r="N12" s="11"/>
      <c r="O12" s="11"/>
      <c r="P12" s="11"/>
      <c r="Q12" s="11"/>
      <c r="R12" s="11"/>
      <c r="S12" s="11"/>
      <c r="T12" s="11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81"/>
      <c r="E13" s="123" t="b">
        <f>IF(C13="G",VLOOKUP(D13,'Matrix 75 m'!$D$4:$E$7837,2,FALSE),IF(C13="T",VLOOKUP(D13,'Matrix 75 m'!$G$4:$H$7837,2,FALSE)))</f>
        <v>0</v>
      </c>
      <c r="F13" s="82" t="s">
        <v>61</v>
      </c>
      <c r="G13" s="81"/>
      <c r="H13" s="124" t="b">
        <f>IF(F13="S",VLOOKUP(G13,'Matrix 75 m'!$A$4:$B$7837,2,FALSE))</f>
        <v>0</v>
      </c>
      <c r="I13" s="77"/>
      <c r="J13" s="78" t="str">
        <f t="shared" si="1"/>
        <v/>
      </c>
      <c r="K13" s="6"/>
      <c r="L13" s="17"/>
      <c r="M13" s="11"/>
      <c r="N13" s="11"/>
      <c r="O13" s="11"/>
      <c r="P13" s="11"/>
      <c r="Q13" s="11"/>
      <c r="R13" s="11"/>
      <c r="S13" s="11"/>
      <c r="T13" s="11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1"/>
      <c r="E14" s="123" t="b">
        <f>IF(C14="G",VLOOKUP(D14,'Matrix 75 m'!$D$4:$E$7837,2,FALSE),IF(C14="T",VLOOKUP(D14,'Matrix 75 m'!$G$4:$H$7837,2,FALSE)))</f>
        <v>0</v>
      </c>
      <c r="F14" s="82" t="s">
        <v>61</v>
      </c>
      <c r="G14" s="81"/>
      <c r="H14" s="124" t="b">
        <f>IF(F14="S",VLOOKUP(G14,'Matrix 75 m'!$A$4:$B$7837,2,FALSE))</f>
        <v>0</v>
      </c>
      <c r="I14" s="77"/>
      <c r="J14" s="78" t="str">
        <f t="shared" si="1"/>
        <v/>
      </c>
      <c r="K14" s="6"/>
      <c r="L14" s="17"/>
      <c r="M14" s="11"/>
      <c r="N14" s="11"/>
      <c r="O14" s="11"/>
      <c r="P14" s="11"/>
      <c r="Q14" s="11"/>
      <c r="R14" s="11"/>
      <c r="S14" s="11"/>
      <c r="T14" s="11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1"/>
      <c r="E15" s="123" t="b">
        <f>IF(C15="G",VLOOKUP(D15,'Matrix 75 m'!$D$4:$E$7837,2,FALSE),IF(C15="T",VLOOKUP(D15,'Matrix 75 m'!$G$4:$H$7837,2,FALSE)))</f>
        <v>0</v>
      </c>
      <c r="F15" s="82" t="s">
        <v>61</v>
      </c>
      <c r="G15" s="81"/>
      <c r="H15" s="124" t="b">
        <f>IF(F15="S",VLOOKUP(G15,'Matrix 75 m'!$A$4:$B$7837,2,FALSE))</f>
        <v>0</v>
      </c>
      <c r="I15" s="77"/>
      <c r="J15" s="78" t="str">
        <f t="shared" si="1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1"/>
      <c r="E16" s="123" t="b">
        <f>IF(C16="G",VLOOKUP(D16,'Matrix 75 m'!$D$4:$E$7837,2,FALSE),IF(C16="T",VLOOKUP(D16,'Matrix 75 m'!$G$4:$H$7837,2,FALSE)))</f>
        <v>0</v>
      </c>
      <c r="F16" s="82" t="s">
        <v>61</v>
      </c>
      <c r="G16" s="81"/>
      <c r="H16" s="124" t="b">
        <f>IF(F16="S",VLOOKUP(G16,'Matrix 75 m'!$A$4:$B$7837,2,FALSE))</f>
        <v>0</v>
      </c>
      <c r="I16" s="77"/>
      <c r="J16" s="78" t="str">
        <f t="shared" si="1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1"/>
      <c r="E17" s="123" t="b">
        <f>IF(C17="G",VLOOKUP(D17,'Matrix 75 m'!$D$4:$E$7837,2,FALSE),IF(C17="T",VLOOKUP(D17,'Matrix 75 m'!$G$4:$H$7837,2,FALSE)))</f>
        <v>0</v>
      </c>
      <c r="F17" s="82" t="s">
        <v>61</v>
      </c>
      <c r="G17" s="81"/>
      <c r="H17" s="124" t="b">
        <f>IF(F17="S",VLOOKUP(G17,'Matrix 75 m'!$A$4:$B$7837,2,FALSE))</f>
        <v>0</v>
      </c>
      <c r="I17" s="77"/>
      <c r="J17" s="78" t="str">
        <f t="shared" si="1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1"/>
      <c r="E18" s="123" t="b">
        <f>IF(C18="G",VLOOKUP(D18,'Matrix 75 m'!$D$4:$E$7837,2,FALSE),IF(C18="T",VLOOKUP(D18,'Matrix 75 m'!$G$4:$H$7837,2,FALSE)))</f>
        <v>0</v>
      </c>
      <c r="F18" s="82" t="s">
        <v>61</v>
      </c>
      <c r="G18" s="81"/>
      <c r="H18" s="124" t="b">
        <f>IF(F18="S",VLOOKUP(G18,'Matrix 75 m'!$A$4:$B$7837,2,FALSE))</f>
        <v>0</v>
      </c>
      <c r="I18" s="77"/>
      <c r="J18" s="78" t="str">
        <f t="shared" si="1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75 m'!$D$4:$E$7837,2,FALSE),IF(C19="T",VLOOKUP(D19,'Matrix 75 m'!$G$4:$H$7837,2,FALSE)))</f>
        <v>0</v>
      </c>
      <c r="F19" s="82" t="s">
        <v>61</v>
      </c>
      <c r="G19" s="80"/>
      <c r="H19" s="124" t="b">
        <f>IF(F19="S",VLOOKUP(G19,'Matrix 75 m'!$A$4:$B$7837,2,FALSE))</f>
        <v>0</v>
      </c>
      <c r="I19" s="77"/>
      <c r="J19" s="78" t="str">
        <f t="shared" si="1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1"/>
      <c r="E20" s="123" t="b">
        <f>IF(C20="G",VLOOKUP(D20,'Matrix 75 m'!$D$4:$E$7837,2,FALSE),IF(C20="T",VLOOKUP(D20,'Matrix 75 m'!$G$4:$H$7837,2,FALSE)))</f>
        <v>0</v>
      </c>
      <c r="F20" s="82" t="s">
        <v>61</v>
      </c>
      <c r="G20" s="80"/>
      <c r="H20" s="124" t="b">
        <f>IF(F20="S",VLOOKUP(G20,'Matrix 75 m'!$A$4:$B$7837,2,FALSE))</f>
        <v>0</v>
      </c>
      <c r="I20" s="77"/>
      <c r="J20" s="78" t="str">
        <f t="shared" si="1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1"/>
      <c r="E21" s="123" t="b">
        <f>IF(C21="G",VLOOKUP(D21,'Matrix 75 m'!$D$4:$E$7837,2,FALSE),IF(C21="T",VLOOKUP(D21,'Matrix 75 m'!$G$4:$H$7837,2,FALSE)))</f>
        <v>0</v>
      </c>
      <c r="F21" s="82" t="s">
        <v>61</v>
      </c>
      <c r="G21" s="81"/>
      <c r="H21" s="124" t="b">
        <f>IF(F21="S",VLOOKUP(G21,'Matrix 75 m'!$A$4:$B$7837,2,FALSE))</f>
        <v>0</v>
      </c>
      <c r="I21" s="77"/>
      <c r="J21" s="78" t="str">
        <f t="shared" si="1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75 m'!$D$4:$E$7837,2,FALSE),IF(C22="T",VLOOKUP(D22,'Matrix 75 m'!$G$4:$H$7837,2,FALSE)))</f>
        <v>0</v>
      </c>
      <c r="F22" s="82" t="s">
        <v>61</v>
      </c>
      <c r="G22" s="82"/>
      <c r="H22" s="124" t="b">
        <f>IF(F22="S",VLOOKUP(G22,'Matrix 75 m'!$A$4:$B$7837,2,FALSE))</f>
        <v>0</v>
      </c>
      <c r="I22" s="82"/>
      <c r="J22" s="78" t="str">
        <f t="shared" si="1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207"/>
      <c r="E23" s="123" t="b">
        <f>IF(C23="G",VLOOKUP(D23,'Matrix 75 m'!$D$4:$E$7837,2,FALSE),IF(C23="T",VLOOKUP(D23,'Matrix 75 m'!$G$4:$H$7837,2,FALSE)))</f>
        <v>0</v>
      </c>
      <c r="F23" s="82" t="s">
        <v>61</v>
      </c>
      <c r="G23" s="82"/>
      <c r="H23" s="124" t="b">
        <f>IF(F23="S",VLOOKUP(G23,'Matrix 75 m'!$A$4:$B$7837,2,FALSE))</f>
        <v>0</v>
      </c>
      <c r="I23" s="82"/>
      <c r="J23" s="78" t="str">
        <f t="shared" si="1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75 m'!$D$4:$E$7837,2,FALSE),IF(C24="T",VLOOKUP(D24,'Matrix 75 m'!$G$4:$H$7837,2,FALSE)))</f>
        <v>0</v>
      </c>
      <c r="F24" s="82" t="s">
        <v>61</v>
      </c>
      <c r="G24" s="82"/>
      <c r="H24" s="124" t="b">
        <f>IF(F24="S",VLOOKUP(G24,'Matrix 75 m'!$A$4:$B$7837,2,FALSE))</f>
        <v>0</v>
      </c>
      <c r="I24" s="82"/>
      <c r="J24" s="78" t="str">
        <f t="shared" si="1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75 m'!$D$4:$E$7837,2,FALSE),IF(C25="T",VLOOKUP(D25,'Matrix 75 m'!$G$4:$H$7837,2,FALSE)))</f>
        <v>0</v>
      </c>
      <c r="F25" s="82" t="s">
        <v>61</v>
      </c>
      <c r="G25" s="82"/>
      <c r="H25" s="124" t="b">
        <f>IF(F25="S",VLOOKUP(G25,'Matrix 75 m'!$A$4:$B$7837,2,FALSE))</f>
        <v>0</v>
      </c>
      <c r="I25" s="82"/>
      <c r="J25" s="78" t="str">
        <f t="shared" si="1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75 m'!$D$4:$E$7837,2,FALSE),IF(C26="T",VLOOKUP(D26,'Matrix 75 m'!$G$4:$H$7837,2,FALSE)))</f>
        <v>0</v>
      </c>
      <c r="F26" s="82" t="s">
        <v>61</v>
      </c>
      <c r="G26" s="82"/>
      <c r="H26" s="124" t="b">
        <f>IF(F26="S",VLOOKUP(G26,'Matrix 75 m'!$A$4:$B$7837,2,FALSE))</f>
        <v>0</v>
      </c>
      <c r="I26" s="82"/>
      <c r="J26" s="78" t="str">
        <f t="shared" si="1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75 m'!$D$4:$E$7837,2,FALSE),IF(C27="T",VLOOKUP(D27,'Matrix 75 m'!$G$4:$H$7837,2,FALSE)))</f>
        <v>0</v>
      </c>
      <c r="F27" s="82" t="s">
        <v>61</v>
      </c>
      <c r="G27" s="82"/>
      <c r="H27" s="124" t="b">
        <f>IF(F27="S",VLOOKUP(G27,'Matrix 75 m'!$A$4:$B$7837,2,FALSE))</f>
        <v>0</v>
      </c>
      <c r="I27" s="82"/>
      <c r="J27" s="78" t="str">
        <f t="shared" si="1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75 m'!$D$4:$E$7837,2,FALSE),IF(C28="T",VLOOKUP(D28,'Matrix 75 m'!$G$4:$H$7837,2,FALSE)))</f>
        <v>0</v>
      </c>
      <c r="F28" s="82" t="s">
        <v>61</v>
      </c>
      <c r="G28" s="82"/>
      <c r="H28" s="124" t="b">
        <f>IF(F28="S",VLOOKUP(G28,'Matrix 75 m'!$A$4:$B$7837,2,FALSE))</f>
        <v>0</v>
      </c>
      <c r="I28" s="82"/>
      <c r="J28" s="78" t="str">
        <f t="shared" si="1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75 m'!$D$4:$E$7837,2,FALSE),IF(C29="T",VLOOKUP(D29,'Matrix 75 m'!$G$4:$H$7837,2,FALSE)))</f>
        <v>0</v>
      </c>
      <c r="F29" s="82" t="s">
        <v>61</v>
      </c>
      <c r="G29" s="82"/>
      <c r="H29" s="124" t="b">
        <f>IF(F29="S",VLOOKUP(G29,'Matrix 75 m'!$A$4:$B$7837,2,FALSE))</f>
        <v>0</v>
      </c>
      <c r="I29" s="82"/>
      <c r="J29" s="78" t="str">
        <f t="shared" si="1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75 m'!$D$4:$E$7837,2,FALSE),IF(C30="T",VLOOKUP(D30,'Matrix 75 m'!$G$4:$H$7837,2,FALSE)))</f>
        <v>0</v>
      </c>
      <c r="F30" s="82" t="s">
        <v>61</v>
      </c>
      <c r="G30" s="82"/>
      <c r="H30" s="124" t="b">
        <f>IF(F30="S",VLOOKUP(G30,'Matrix 75 m'!$A$4:$B$7837,2,FALSE))</f>
        <v>0</v>
      </c>
      <c r="I30" s="82"/>
      <c r="J30" s="78" t="str">
        <f t="shared" si="1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75 m'!$D$4:$E$7837,2,FALSE),IF(C31="T",VLOOKUP(D31,'Matrix 75 m'!$G$4:$H$7837,2,FALSE)))</f>
        <v>0</v>
      </c>
      <c r="F31" s="82" t="s">
        <v>61</v>
      </c>
      <c r="G31" s="82"/>
      <c r="H31" s="124" t="b">
        <f>IF(F31="S",VLOOKUP(G31,'Matrix 75 m'!$A$4:$B$7837,2,FALSE))</f>
        <v>0</v>
      </c>
      <c r="I31" s="82"/>
      <c r="J31" s="78" t="str">
        <f t="shared" si="1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75 m'!$D$4:$E$7837,2,FALSE),IF(C32="T",VLOOKUP(D32,'Matrix 75 m'!$G$4:$H$7837,2,FALSE)))</f>
        <v>0</v>
      </c>
      <c r="F32" s="82" t="s">
        <v>61</v>
      </c>
      <c r="G32" s="82"/>
      <c r="H32" s="124" t="b">
        <f>IF(F32="S",VLOOKUP(G32,'Matrix 75 m'!$A$4:$B$7837,2,FALSE))</f>
        <v>0</v>
      </c>
      <c r="I32" s="82"/>
      <c r="J32" s="78" t="str">
        <f t="shared" si="1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75 m'!$D$4:$E$7837,2,FALSE),IF(C33="T",VLOOKUP(D33,'Matrix 75 m'!$G$4:$H$7837,2,FALSE)))</f>
        <v>0</v>
      </c>
      <c r="F33" s="82" t="s">
        <v>61</v>
      </c>
      <c r="G33" s="82"/>
      <c r="H33" s="124" t="b">
        <f>IF(F33="S",VLOOKUP(G33,'Matrix 75 m'!$A$4:$B$7837,2,FALSE))</f>
        <v>0</v>
      </c>
      <c r="I33" s="82"/>
      <c r="J33" s="78" t="str">
        <f t="shared" si="1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75 m'!$D$4:$E$7837,2,FALSE),IF(C34="T",VLOOKUP(D34,'Matrix 75 m'!$G$4:$H$7837,2,FALSE)))</f>
        <v>0</v>
      </c>
      <c r="F34" s="82" t="s">
        <v>61</v>
      </c>
      <c r="G34" s="82"/>
      <c r="H34" s="124" t="b">
        <f>IF(F34="S",VLOOKUP(G34,'Matrix 75 m'!$A$4:$B$7837,2,FALSE))</f>
        <v>0</v>
      </c>
      <c r="I34" s="82"/>
      <c r="J34" s="78" t="str">
        <f t="shared" si="1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sortState ref="A5:J10">
    <sortCondition descending="1" ref="J5:J10"/>
  </sortState>
  <mergeCells count="3">
    <mergeCell ref="L1:S1"/>
    <mergeCell ref="B2:D2"/>
    <mergeCell ref="A1:I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F13" sqref="F13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99</v>
      </c>
      <c r="C2" s="324"/>
      <c r="D2" s="324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60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40</v>
      </c>
      <c r="B5" s="129" t="str">
        <f>RYTTERDATA!B5</f>
        <v>Zeziliea Larsen</v>
      </c>
      <c r="C5" s="82"/>
      <c r="D5" s="131"/>
      <c r="E5" s="123" t="b">
        <f>IF(C5="G",VLOOKUP(D5,'Matrix 100 m'!$D$4:$E$7837,2,FALSE),IF(C5="T",VLOOKUP(D5,'Matrix 100 m'!$G$4:$H$7837,2,FALSE)))</f>
        <v>0</v>
      </c>
      <c r="F5" s="82"/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41</v>
      </c>
      <c r="B6" s="129" t="str">
        <f>RYTTERDATA!B6</f>
        <v>Heidi Poulsen</v>
      </c>
      <c r="C6" s="82"/>
      <c r="D6" s="79"/>
      <c r="E6" s="123" t="b">
        <f>IF(C6="G",VLOOKUP(D6,'Matrix 100 m'!$D$4:$E$7837,2,FALSE),IF(C6="T",VLOOKUP(D6,'Matrix 100 m'!$G$4:$H$7837,2,FALSE)))</f>
        <v>0</v>
      </c>
      <c r="F6" s="82"/>
      <c r="G6" s="81"/>
      <c r="H6" s="124" t="b">
        <f>IF(F6="S",VLOOKUP(G6,'Matrix 100 m'!$A$4:$B$7837,2,FALSE))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42</v>
      </c>
      <c r="B7" s="129" t="str">
        <f>RYTTERDATA!B7</f>
        <v>Pernille Hansen</v>
      </c>
      <c r="C7" s="82"/>
      <c r="D7" s="79"/>
      <c r="E7" s="123" t="b">
        <f>IF(C7="G",VLOOKUP(D7,'Matrix 100 m'!$D$4:$E$7837,2,FALSE),IF(C7="T",VLOOKUP(D7,'Matrix 100 m'!$G$4:$H$7837,2,FALSE)))</f>
        <v>0</v>
      </c>
      <c r="F7" s="82"/>
      <c r="G7" s="81"/>
      <c r="H7" s="124" t="b">
        <f>IF(F7="S",VLOOKUP(G7,'Matrix 100 m'!$A$4:$B$7837,2,FALSE))</f>
        <v>0</v>
      </c>
      <c r="I7" s="77"/>
      <c r="J7" s="78">
        <f t="shared" si="0"/>
        <v>0</v>
      </c>
      <c r="K7" s="6"/>
      <c r="L7" s="17"/>
      <c r="M7" s="81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43</v>
      </c>
      <c r="B8" s="129" t="str">
        <f>RYTTERDATA!B8</f>
        <v>Zeziliea Larsen</v>
      </c>
      <c r="C8" s="82"/>
      <c r="D8" s="79"/>
      <c r="E8" s="123" t="b">
        <f>IF(C8="G",VLOOKUP(D8,'Matrix 100 m'!$D$4:$E$7837,2,FALSE),IF(C8="T",VLOOKUP(D8,'Matrix 100 m'!$G$4:$H$7837,2,FALSE)))</f>
        <v>0</v>
      </c>
      <c r="F8" s="82"/>
      <c r="G8" s="81"/>
      <c r="H8" s="124" t="b">
        <f>IF(F8="S",VLOOKUP(G8,'Matrix 100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/>
      <c r="D9" s="81"/>
      <c r="E9" s="123" t="b">
        <f>IF(C9="G",VLOOKUP(D9,'Matrix 100 m'!$D$4:$E$7837,2,FALSE),IF(C9="T",VLOOKUP(D9,'Matrix 100 m'!$G$4:$H$7837,2,FALSE)))</f>
        <v>0</v>
      </c>
      <c r="F9" s="82"/>
      <c r="G9" s="81"/>
      <c r="H9" s="124" t="b">
        <f>IF(F9="S",VLOOKUP(G9,'Matrix 100 m'!$A$4:$B$7837,2,FALSE))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/>
      <c r="D10" s="81"/>
      <c r="E10" s="123" t="b">
        <f>IF(C10="G",VLOOKUP(D10,'Matrix 100 m'!$D$4:$E$7837,2,FALSE),IF(C10="T",VLOOKUP(D10,'Matrix 100 m'!$G$4:$H$7837,2,FALSE)))</f>
        <v>0</v>
      </c>
      <c r="F10" s="82"/>
      <c r="G10" s="81"/>
      <c r="H10" s="124" t="b">
        <f>IF(F10="S",VLOOKUP(G10,'Matrix 100 m'!$A$4:$B$7837,2,FALSE))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/>
      <c r="D11" s="81"/>
      <c r="E11" s="123" t="b">
        <f>IF(C11="G",VLOOKUP(D11,'Matrix 100 m'!$D$4:$E$7837,2,FALSE),IF(C11="T",VLOOKUP(D11,'Matrix 100 m'!$G$4:$H$7837,2,FALSE)))</f>
        <v>0</v>
      </c>
      <c r="F11" s="82"/>
      <c r="G11" s="81"/>
      <c r="H11" s="124" t="b">
        <f>IF(F11="S",VLOOKUP(G11,'Matrix 100 m'!$A$4:$B$7837,2,FALSE))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/>
      <c r="D12" s="81"/>
      <c r="E12" s="123" t="b">
        <f>IF(C12="G",VLOOKUP(D12,'Matrix 100 m'!$D$4:$E$7837,2,FALSE),IF(C12="T",VLOOKUP(D12,'Matrix 100 m'!$G$4:$H$7837,2,FALSE)))</f>
        <v>0</v>
      </c>
      <c r="F12" s="82"/>
      <c r="G12" s="81"/>
      <c r="H12" s="124" t="b">
        <f>IF(F12="S",VLOOKUP(G12,'Matrix 100 m'!$A$4:$B$7837,2,FALSE))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/>
      <c r="D13" s="80"/>
      <c r="E13" s="123" t="b">
        <f>IF(C13="G",VLOOKUP(D13,'Matrix 100 m'!$D$4:$E$7837,2,FALSE),IF(C13="T",VLOOKUP(D13,'Matrix 100 m'!$G$4:$H$7837,2,FALSE)))</f>
        <v>0</v>
      </c>
      <c r="F13" s="82"/>
      <c r="G13" s="81"/>
      <c r="H13" s="124" t="b">
        <f>IF(F13="S",VLOOKUP(G13,'Matrix 100 m'!$A$4:$B$7837,2,FALSE))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61</v>
      </c>
      <c r="G14" s="81"/>
      <c r="H14" s="124" t="b">
        <f>IF(F14="S",VLOOKUP(G14,'Matrix 100 m'!$A$4:$B$7837,2,FALSE))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61</v>
      </c>
      <c r="G15" s="81"/>
      <c r="H15" s="124" t="b">
        <f>IF(F15="S",VLOOKUP(G15,'Matrix 100 m'!$A$4:$B$7837,2,FALSE))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61</v>
      </c>
      <c r="G16" s="81"/>
      <c r="H16" s="124" t="b">
        <f>IF(F16="S",VLOOKUP(G16,'Matrix 100 m'!$A$4:$B$7837,2,FALSE))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61</v>
      </c>
      <c r="G17" s="81"/>
      <c r="H17" s="124" t="b">
        <f>IF(F17="S",VLOOKUP(G17,'Matrix 100 m'!$A$4:$B$7837,2,FALSE))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61</v>
      </c>
      <c r="G18" s="81"/>
      <c r="H18" s="124" t="b">
        <f>IF(F18="S",VLOOKUP(G18,'Matrix 100 m'!$A$4:$B$7837,2,FALSE))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61</v>
      </c>
      <c r="G19" s="81"/>
      <c r="H19" s="124" t="b">
        <f>IF(F19="S",VLOOKUP(G19,'Matrix 100 m'!$A$4:$B$7837,2,FALSE))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61</v>
      </c>
      <c r="G20" s="81"/>
      <c r="H20" s="124" t="b">
        <f>IF(F20="S",VLOOKUP(G20,'Matrix 100 m'!$A$4:$B$7837,2,FALSE))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61</v>
      </c>
      <c r="G21" s="81"/>
      <c r="H21" s="124" t="b">
        <f>IF(F21="S",VLOOKUP(G21,'Matrix 100 m'!$A$4:$B$7837,2,FALSE))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61</v>
      </c>
      <c r="G22" s="207"/>
      <c r="H22" s="124" t="b">
        <f>IF(F22="S",VLOOKUP(G22,'Matrix 100 m'!$A$4:$B$7837,2,FALSE))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61</v>
      </c>
      <c r="G23" s="207"/>
      <c r="H23" s="124" t="b">
        <f>IF(F23="S",VLOOKUP(G23,'Matrix 100 m'!$A$4:$B$7837,2,FALSE))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61</v>
      </c>
      <c r="G24" s="207"/>
      <c r="H24" s="124" t="b">
        <f>IF(F24="S",VLOOKUP(G24,'Matrix 100 m'!$A$4:$B$7837,2,FALSE))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61</v>
      </c>
      <c r="G25" s="207"/>
      <c r="H25" s="124" t="b">
        <f>IF(F25="S",VLOOKUP(G25,'Matrix 100 m'!$A$4:$B$7837,2,FALSE))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61</v>
      </c>
      <c r="G26" s="207"/>
      <c r="H26" s="124" t="b">
        <f>IF(F26="S",VLOOKUP(G26,'Matrix 100 m'!$A$4:$B$7837,2,FALSE))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61</v>
      </c>
      <c r="G27" s="207"/>
      <c r="H27" s="124" t="b">
        <f>IF(F27="S",VLOOKUP(G27,'Matrix 100 m'!$A$4:$B$7837,2,FALSE))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61</v>
      </c>
      <c r="G28" s="207"/>
      <c r="H28" s="124" t="b">
        <f>IF(F28="S",VLOOKUP(G28,'Matrix 100 m'!$A$4:$B$7837,2,FALSE))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61</v>
      </c>
      <c r="G29" s="207"/>
      <c r="H29" s="124" t="b">
        <f>IF(F29="S",VLOOKUP(G29,'Matrix 100 m'!$A$4:$B$7837,2,FALSE))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61</v>
      </c>
      <c r="G30" s="207"/>
      <c r="H30" s="124" t="b">
        <f>IF(F30="S",VLOOKUP(G30,'Matrix 100 m'!$A$4:$B$7837,2,FALSE))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61</v>
      </c>
      <c r="G31" s="207"/>
      <c r="H31" s="124" t="b">
        <f>IF(F31="S",VLOOKUP(G31,'Matrix 100 m'!$A$4:$B$7837,2,FALSE))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61</v>
      </c>
      <c r="G32" s="207"/>
      <c r="H32" s="124" t="b">
        <f>IF(F32="S",VLOOKUP(G32,'Matrix 100 m'!$A$4:$B$7837,2,FALSE))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61</v>
      </c>
      <c r="G33" s="207"/>
      <c r="H33" s="124" t="b">
        <f>IF(F33="S",VLOOKUP(G33,'Matrix 100 m'!$A$4:$B$7837,2,FALSE))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61</v>
      </c>
      <c r="G34" s="207"/>
      <c r="H34" s="124" t="b">
        <f>IF(F34="S",VLOOKUP(G34,'Matrix 100 m'!$A$4:$B$7837,2,FALSE))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182</v>
      </c>
      <c r="C2" s="324"/>
      <c r="D2" s="324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100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40</v>
      </c>
      <c r="B5" s="129" t="str">
        <f>RYTTERDATA!B5</f>
        <v>Zeziliea Larsen</v>
      </c>
      <c r="C5" s="127" t="s">
        <v>61</v>
      </c>
      <c r="D5" s="131"/>
      <c r="E5" s="123" t="b">
        <f>IF(C5="G",VLOOKUP(D5,'Matrix 150 m'!$D$4:$E$7837,2,FALSE))</f>
        <v>0</v>
      </c>
      <c r="F5" s="82" t="s">
        <v>61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41</v>
      </c>
      <c r="B6" s="129" t="str">
        <f>RYTTERDATA!B6</f>
        <v>Heidi Poulsen</v>
      </c>
      <c r="C6" s="82" t="s">
        <v>61</v>
      </c>
      <c r="D6" s="79"/>
      <c r="E6" s="123" t="b">
        <f>IF(C6="G",VLOOKUP(D6,'Matrix 150 m'!$D$4:$E$7837,2,FALSE))</f>
        <v>0</v>
      </c>
      <c r="F6" s="82" t="s">
        <v>61</v>
      </c>
      <c r="G6" s="81"/>
      <c r="H6" s="124" t="b">
        <f>IF(F6="S",VLOOKUP(G6,'Matrix 150 m'!$A$4:$B$10398,2,FALSE))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42</v>
      </c>
      <c r="B7" s="129" t="str">
        <f>RYTTERDATA!B7</f>
        <v>Pernille Hansen</v>
      </c>
      <c r="C7" s="82" t="s">
        <v>61</v>
      </c>
      <c r="D7" s="79"/>
      <c r="E7" s="123" t="b">
        <f>IF(C7="G",VLOOKUP(D7,'Matrix 150 m'!$D$4:$E$7837,2,FALSE))</f>
        <v>0</v>
      </c>
      <c r="F7" s="82" t="s">
        <v>61</v>
      </c>
      <c r="G7" s="81"/>
      <c r="H7" s="124" t="b">
        <f>IF(F7="S",VLOOKUP(G7,'Matrix 150 m'!$A$4:$B$10398,2,FALSE))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43</v>
      </c>
      <c r="B8" s="129" t="str">
        <f>RYTTERDATA!B8</f>
        <v>Zeziliea Larsen</v>
      </c>
      <c r="C8" s="82" t="s">
        <v>61</v>
      </c>
      <c r="D8" s="79"/>
      <c r="E8" s="123" t="b">
        <f>IF(C8="G",VLOOKUP(D8,'Matrix 150 m'!$D$4:$E$7837,2,FALSE))</f>
        <v>0</v>
      </c>
      <c r="F8" s="82" t="s">
        <v>61</v>
      </c>
      <c r="G8" s="81"/>
      <c r="H8" s="124" t="b">
        <f>IF(F8="S",VLOOKUP(G8,'Matrix 150 m'!$A$4:$B$10398,2,FALSE))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80"/>
      <c r="E9" s="123" t="b">
        <f>IF(C9="G",VLOOKUP(D9,'Matrix 150 m'!$D$4:$E$7837,2,FALSE))</f>
        <v>0</v>
      </c>
      <c r="F9" s="82" t="s">
        <v>61</v>
      </c>
      <c r="G9" s="80"/>
      <c r="H9" s="124" t="b">
        <f>IF(F9="S",VLOOKUP(G9,'Matrix 150 m'!$A$4:$B$10398,2,FALSE))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80"/>
      <c r="E10" s="123" t="b">
        <f>IF(C10="G",VLOOKUP(D10,'Matrix 150 m'!$D$4:$E$7837,2,FALSE))</f>
        <v>0</v>
      </c>
      <c r="F10" s="82" t="s">
        <v>61</v>
      </c>
      <c r="G10" s="80"/>
      <c r="H10" s="124" t="b">
        <f>IF(F10="S",VLOOKUP(G10,'Matrix 150 m'!$A$4:$B$10398,2,FALSE))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80"/>
      <c r="E11" s="123" t="b">
        <f>IF(C11="G",VLOOKUP(D11,'Matrix 150 m'!$D$4:$E$7837,2,FALSE))</f>
        <v>0</v>
      </c>
      <c r="F11" s="82" t="s">
        <v>61</v>
      </c>
      <c r="G11" s="80"/>
      <c r="H11" s="124" t="b">
        <f>IF(F11="S",VLOOKUP(G11,'Matrix 150 m'!$A$4:$B$10398,2,FALSE))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80"/>
      <c r="E12" s="123" t="b">
        <f>IF(C12="G",VLOOKUP(D12,'Matrix 150 m'!$D$4:$E$7837,2,FALSE))</f>
        <v>0</v>
      </c>
      <c r="F12" s="82" t="s">
        <v>61</v>
      </c>
      <c r="G12" s="80"/>
      <c r="H12" s="124" t="b">
        <f>IF(F12="S",VLOOKUP(G12,'Matrix 150 m'!$A$4:$B$10398,2,FALSE))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80"/>
      <c r="E13" s="123" t="b">
        <f>IF(C13="G",VLOOKUP(D13,'Matrix 150 m'!$D$4:$E$7837,2,FALSE))</f>
        <v>0</v>
      </c>
      <c r="F13" s="82" t="s">
        <v>61</v>
      </c>
      <c r="G13" s="80"/>
      <c r="H13" s="124" t="b">
        <f>IF(F13="S",VLOOKUP(G13,'Matrix 150 m'!$A$4:$B$10398,2,FALSE))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150 m'!$D$4:$E$7837,2,FALSE))</f>
        <v>0</v>
      </c>
      <c r="F14" s="82" t="s">
        <v>61</v>
      </c>
      <c r="G14" s="80"/>
      <c r="H14" s="124" t="b">
        <f>IF(F14="S",VLOOKUP(G14,'Matrix 150 m'!$A$4:$B$10398,2,FALSE))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150 m'!$D$4:$E$7837,2,FALSE))</f>
        <v>0</v>
      </c>
      <c r="F15" s="82" t="s">
        <v>61</v>
      </c>
      <c r="G15" s="80"/>
      <c r="H15" s="124" t="b">
        <f>IF(F15="S",VLOOKUP(G15,'Matrix 150 m'!$A$4:$B$10398,2,FALSE))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150 m'!$D$4:$E$7837,2,FALSE))</f>
        <v>0</v>
      </c>
      <c r="F16" s="82" t="s">
        <v>61</v>
      </c>
      <c r="G16" s="80"/>
      <c r="H16" s="124" t="b">
        <f>IF(F16="S",VLOOKUP(G16,'Matrix 150 m'!$A$4:$B$10398,2,FALSE))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150 m'!$D$4:$E$7837,2,FALSE))</f>
        <v>0</v>
      </c>
      <c r="F17" s="82" t="s">
        <v>61</v>
      </c>
      <c r="G17" s="80"/>
      <c r="H17" s="124" t="b">
        <f>IF(F17="S",VLOOKUP(G17,'Matrix 150 m'!$A$4:$B$10398,2,FALSE))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150 m'!$D$4:$E$7837,2,FALSE))</f>
        <v>0</v>
      </c>
      <c r="F18" s="82" t="s">
        <v>61</v>
      </c>
      <c r="G18" s="80"/>
      <c r="H18" s="124" t="b">
        <f>IF(F18="S",VLOOKUP(G18,'Matrix 150 m'!$A$4:$B$10398,2,FALSE))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150 m'!$D$4:$E$7837,2,FALSE))</f>
        <v>0</v>
      </c>
      <c r="F19" s="82" t="s">
        <v>61</v>
      </c>
      <c r="G19" s="80"/>
      <c r="H19" s="124" t="b">
        <f>IF(F19="S",VLOOKUP(G19,'Matrix 150 m'!$A$4:$B$10398,2,FALSE))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150 m'!$D$4:$E$7837,2,FALSE))</f>
        <v>0</v>
      </c>
      <c r="F20" s="82" t="s">
        <v>61</v>
      </c>
      <c r="G20" s="80"/>
      <c r="H20" s="124" t="b">
        <f>IF(F20="S",VLOOKUP(G20,'Matrix 150 m'!$A$4:$B$10398,2,FALSE))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150 m'!$D$4:$E$7837,2,FALSE))</f>
        <v>0</v>
      </c>
      <c r="F21" s="82" t="s">
        <v>61</v>
      </c>
      <c r="G21" s="80"/>
      <c r="H21" s="124" t="b">
        <f>IF(F21="S",VLOOKUP(G21,'Matrix 150 m'!$A$4:$B$10398,2,FALSE))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150 m'!$D$4:$E$7837,2,FALSE))</f>
        <v>0</v>
      </c>
      <c r="F22" s="82" t="s">
        <v>61</v>
      </c>
      <c r="G22" s="82"/>
      <c r="H22" s="124" t="b">
        <f>IF(F22="S",VLOOKUP(G22,'Matrix 150 m'!$A$4:$B$10398,2,FALSE))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150 m'!$D$4:$E$7837,2,FALSE))</f>
        <v>0</v>
      </c>
      <c r="F23" s="82" t="s">
        <v>61</v>
      </c>
      <c r="G23" s="82"/>
      <c r="H23" s="124" t="b">
        <f>IF(F23="S",VLOOKUP(G23,'Matrix 150 m'!$A$4:$B$10398,2,FALSE))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150 m'!$D$4:$E$7837,2,FALSE))</f>
        <v>0</v>
      </c>
      <c r="F24" s="82" t="s">
        <v>61</v>
      </c>
      <c r="G24" s="82"/>
      <c r="H24" s="124" t="b">
        <f>IF(F24="S",VLOOKUP(G24,'Matrix 150 m'!$A$4:$B$10398,2,FALSE))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150 m'!$D$4:$E$7837,2,FALSE))</f>
        <v>0</v>
      </c>
      <c r="F25" s="82" t="s">
        <v>61</v>
      </c>
      <c r="G25" s="82"/>
      <c r="H25" s="124" t="b">
        <f>IF(F25="S",VLOOKUP(G25,'Matrix 150 m'!$A$4:$B$10398,2,FALSE))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150 m'!$D$4:$E$7837,2,FALSE))</f>
        <v>0</v>
      </c>
      <c r="F26" s="82" t="s">
        <v>61</v>
      </c>
      <c r="G26" s="82"/>
      <c r="H26" s="124" t="b">
        <f>IF(F26="S",VLOOKUP(G26,'Matrix 150 m'!$A$4:$B$10398,2,FALSE))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150 m'!$D$4:$E$7837,2,FALSE))</f>
        <v>0</v>
      </c>
      <c r="F27" s="82" t="s">
        <v>61</v>
      </c>
      <c r="G27" s="82"/>
      <c r="H27" s="124" t="b">
        <f>IF(F27="S",VLOOKUP(G27,'Matrix 150 m'!$A$4:$B$10398,2,FALSE))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150 m'!$D$4:$E$7837,2,FALSE))</f>
        <v>0</v>
      </c>
      <c r="F28" s="82" t="s">
        <v>61</v>
      </c>
      <c r="G28" s="82"/>
      <c r="H28" s="124" t="b">
        <f>IF(F28="S",VLOOKUP(G28,'Matrix 150 m'!$A$4:$B$10398,2,FALSE))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150 m'!$D$4:$E$7837,2,FALSE))</f>
        <v>0</v>
      </c>
      <c r="F29" s="82" t="s">
        <v>61</v>
      </c>
      <c r="G29" s="82"/>
      <c r="H29" s="124" t="b">
        <f>IF(F29="S",VLOOKUP(G29,'Matrix 150 m'!$A$4:$B$10398,2,FALSE))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150 m'!$D$4:$E$7837,2,FALSE))</f>
        <v>0</v>
      </c>
      <c r="F30" s="82" t="s">
        <v>61</v>
      </c>
      <c r="G30" s="82"/>
      <c r="H30" s="124" t="b">
        <f>IF(F30="S",VLOOKUP(G30,'Matrix 150 m'!$A$4:$B$10398,2,FALSE))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150 m'!$D$4:$E$7837,2,FALSE))</f>
        <v>0</v>
      </c>
      <c r="F31" s="82" t="s">
        <v>61</v>
      </c>
      <c r="G31" s="82"/>
      <c r="H31" s="124" t="b">
        <f>IF(F31="S",VLOOKUP(G31,'Matrix 150 m'!$A$4:$B$10398,2,FALSE))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150 m'!$D$4:$E$7837,2,FALSE))</f>
        <v>0</v>
      </c>
      <c r="F32" s="82" t="s">
        <v>61</v>
      </c>
      <c r="G32" s="82"/>
      <c r="H32" s="124" t="b">
        <f>IF(F32="S",VLOOKUP(G32,'Matrix 150 m'!$A$4:$B$10398,2,FALSE))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150 m'!$D$4:$E$7837,2,FALSE))</f>
        <v>0</v>
      </c>
      <c r="F33" s="82" t="s">
        <v>61</v>
      </c>
      <c r="G33" s="82"/>
      <c r="H33" s="124" t="b">
        <f>IF(F33="S",VLOOKUP(G33,'Matrix 150 m'!$A$4:$B$10398,2,FALSE))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150 m'!$D$4:$E$7837,2,FALSE))</f>
        <v>0</v>
      </c>
      <c r="F34" s="82" t="s">
        <v>61</v>
      </c>
      <c r="G34" s="82"/>
      <c r="H34" s="124" t="b">
        <f>IF(F34="S",VLOOKUP(G34,'Matrix 150 m'!$A$4:$B$10398,2,FALSE))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P36"/>
  <sheetViews>
    <sheetView zoomScale="115" zoomScaleNormal="115" workbookViewId="0">
      <selection activeCell="J3" sqref="J1:J1048576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hidden="1" customWidth="1"/>
    <col min="6" max="6" width="10.140625" style="233" hidden="1" customWidth="1"/>
    <col min="7" max="7" width="10" style="233" customWidth="1"/>
    <col min="8" max="8" width="8.5703125" style="233" bestFit="1" customWidth="1"/>
    <col min="9" max="9" width="10.140625" style="233" hidden="1" customWidth="1"/>
    <col min="10" max="10" width="7.28515625" style="233" hidden="1" customWidth="1"/>
    <col min="11" max="11" width="7.140625" style="233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6" ht="15" customHeight="1">
      <c r="A1" s="328" t="s">
        <v>34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262"/>
      <c r="N1" s="262"/>
    </row>
    <row r="2" spans="1:16" ht="15" customHeight="1">
      <c r="A2" s="328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262"/>
      <c r="N2" s="262"/>
    </row>
    <row r="3" spans="1:16">
      <c r="B3" s="233" t="s">
        <v>180</v>
      </c>
      <c r="E3" s="268" t="e">
        <f>SUM(E5:E34)-(SUM('POR hele udreg.'!M5:M34))</f>
        <v>#VALUE!</v>
      </c>
      <c r="F3" s="268">
        <f>SUM(F5:F34)-SUM('MA udregning 75 m'!J5:J34)-SUM('MA udregning 100 m'!J5:J34)-SUM('MA udregning 150 m'!J5:J34)</f>
        <v>0</v>
      </c>
      <c r="G3" s="268">
        <f>SUM(G5:G34)-SUM('PTV Udreg.'!AE8:AE37)</f>
        <v>0</v>
      </c>
      <c r="H3" s="268">
        <f>SUM(H5:H34)-SUM(E5:G34)</f>
        <v>0</v>
      </c>
      <c r="J3" s="269"/>
      <c r="K3" s="269"/>
      <c r="L3" s="269"/>
      <c r="M3" s="87"/>
      <c r="N3" s="87"/>
    </row>
    <row r="4" spans="1:16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0" t="s">
        <v>27</v>
      </c>
      <c r="F4" s="271" t="s">
        <v>17</v>
      </c>
      <c r="G4" s="272" t="s">
        <v>105</v>
      </c>
      <c r="H4" s="273" t="s">
        <v>15</v>
      </c>
      <c r="I4" s="88" t="s">
        <v>108</v>
      </c>
      <c r="J4" s="88" t="s">
        <v>50</v>
      </c>
      <c r="K4" s="88" t="s">
        <v>171</v>
      </c>
      <c r="L4" s="274" t="s">
        <v>49</v>
      </c>
      <c r="M4" s="330"/>
      <c r="N4" s="331"/>
      <c r="O4" s="331"/>
      <c r="P4" s="331"/>
    </row>
    <row r="5" spans="1:16">
      <c r="A5" s="85">
        <f>VLOOKUP(RYTTERDATA!A5,RYTTERDATA!A5,1,FALSE)</f>
        <v>40</v>
      </c>
      <c r="B5" s="275" t="str">
        <f>VLOOKUP(A5,RYTTERDATA!$A$5:$B$34,2,FALSE)</f>
        <v>Zeziliea Larsen</v>
      </c>
      <c r="C5" s="275" t="str">
        <f>VLOOKUP(A5,RYTTERDATA!$A$5:$C$34,3,FALSE)</f>
        <v>Loverboy</v>
      </c>
      <c r="D5" s="85" t="str">
        <f>VLOOKUP(A5,RYTTERDATA!$A$5:$D$34,4,FALSE)</f>
        <v>KLIK</v>
      </c>
      <c r="E5" s="276">
        <v>0</v>
      </c>
      <c r="F5" s="277">
        <f>IF(B5&lt;&gt;0,(VLOOKUP(A5,'MA udregning 75 m'!$A$4:$J$34,10,FALSE)+VLOOKUP(A5,'MA udregning 100 m'!$A$4:$J$34,10,FALSE)+VLOOKUP(A5,'MA udregning 150 m'!$A$5:$J$34,10,FALSE)),"")</f>
        <v>0</v>
      </c>
      <c r="G5" s="278">
        <f>IF(B5&lt;&gt;0,(VLOOKUP(A5,'PTV Udreg.'!$J$8:$AG$37,22,FALSE)),"")</f>
        <v>60</v>
      </c>
      <c r="H5" s="279">
        <f t="shared" ref="H5:H10" si="0">IF(B5&lt;&gt;0,(SUM(E5:G5)),"")</f>
        <v>60</v>
      </c>
      <c r="I5" s="280">
        <f>IF(B5&lt;&gt;0,RANK(E5,$E$5:$E$34),"")</f>
        <v>1</v>
      </c>
      <c r="J5" s="280">
        <f>IF(B5&lt;&gt;0,RANK(F5,F$5:F$34),"")</f>
        <v>1</v>
      </c>
      <c r="K5" s="280">
        <f>IF(B5&lt;&gt;0,RANK(G5,G$5:G$34),"")</f>
        <v>4</v>
      </c>
      <c r="L5" s="280">
        <f>IF(B5&lt;&gt;0,RANK(H5,H$5:H$34),"")</f>
        <v>4</v>
      </c>
      <c r="M5" s="263"/>
      <c r="N5" s="264"/>
    </row>
    <row r="6" spans="1:16">
      <c r="A6" s="85">
        <f>VLOOKUP(RYTTERDATA!A6,RYTTERDATA!A6,1,FALSE)</f>
        <v>41</v>
      </c>
      <c r="B6" s="275" t="str">
        <f>VLOOKUP(A6,RYTTERDATA!$A$5:$B$34,2,FALSE)</f>
        <v>Heidi Poulsen</v>
      </c>
      <c r="C6" s="275" t="str">
        <f>VLOOKUP(A6,RYTTERDATA!$A$5:$C$34,3,FALSE)</f>
        <v>Champer</v>
      </c>
      <c r="D6" s="85" t="str">
        <f>VLOOKUP(A6,RYTTERDATA!$A$5:$D$34,4,FALSE)</f>
        <v>KLIK</v>
      </c>
      <c r="E6" s="276">
        <v>0</v>
      </c>
      <c r="F6" s="277">
        <f>IF(B6&lt;&gt;0,(VLOOKUP(A6,'MA udregning 75 m'!$A$4:$J$34,10,FALSE)+VLOOKUP(A6,'MA udregning 100 m'!$A$4:$J$34,10,FALSE)+VLOOKUP(A6,'MA udregning 150 m'!$A$5:$J$34,10,FALSE)),"")</f>
        <v>0</v>
      </c>
      <c r="G6" s="278">
        <f>IF(B6&lt;&gt;0,(VLOOKUP(A6,'PTV Udreg.'!$J$8:$AG$37,22,FALSE)),"")</f>
        <v>65</v>
      </c>
      <c r="H6" s="279">
        <f t="shared" si="0"/>
        <v>65</v>
      </c>
      <c r="I6" s="280">
        <f t="shared" ref="I6:I34" si="1">IF(B6&lt;&gt;0,RANK(E6,$E$5:$E$34),"")</f>
        <v>1</v>
      </c>
      <c r="J6" s="280">
        <f t="shared" ref="J6:J34" si="2">IF(B6&lt;&gt;0,RANK(F6,F$5:F$34),"")</f>
        <v>1</v>
      </c>
      <c r="K6" s="280">
        <f t="shared" ref="K6:K34" si="3">IF(B6&lt;&gt;0,RANK(G6,G$5:G$34),"")</f>
        <v>3</v>
      </c>
      <c r="L6" s="280">
        <f t="shared" ref="L6:L34" si="4">IF(B6&lt;&gt;0,RANK(H6,H$5:H$34),"")</f>
        <v>3</v>
      </c>
      <c r="M6" s="265"/>
      <c r="N6" s="266"/>
    </row>
    <row r="7" spans="1:16">
      <c r="A7" s="85">
        <f>VLOOKUP(RYTTERDATA!A7,RYTTERDATA!A7,1,FALSE)</f>
        <v>42</v>
      </c>
      <c r="B7" s="275" t="str">
        <f>VLOOKUP(A7,RYTTERDATA!$A$5:$B$34,2,FALSE)</f>
        <v>Pernille Hansen</v>
      </c>
      <c r="C7" s="275" t="str">
        <f>VLOOKUP(A7,RYTTERDATA!$A$5:$C$34,3,FALSE)</f>
        <v>Santana</v>
      </c>
      <c r="D7" s="85" t="str">
        <f>VLOOKUP(A7,RYTTERDATA!$A$5:$D$34,4,FALSE)</f>
        <v>KLIK</v>
      </c>
      <c r="E7" s="276">
        <v>0</v>
      </c>
      <c r="F7" s="277">
        <f>IF(B7&lt;&gt;0,(VLOOKUP(A7,'MA udregning 75 m'!$A$4:$J$34,10,FALSE)+VLOOKUP(A7,'MA udregning 100 m'!$A$4:$J$34,10,FALSE)+VLOOKUP(A7,'MA udregning 150 m'!$A$5:$J$34,10,FALSE)),"")</f>
        <v>0</v>
      </c>
      <c r="G7" s="278">
        <f>IF(B7&lt;&gt;0,(VLOOKUP(A7,'PTV Udreg.'!$J$8:$AG$37,22,FALSE)),"")</f>
        <v>80</v>
      </c>
      <c r="H7" s="279">
        <f t="shared" si="0"/>
        <v>80</v>
      </c>
      <c r="I7" s="280">
        <f t="shared" si="1"/>
        <v>1</v>
      </c>
      <c r="J7" s="280">
        <f t="shared" si="2"/>
        <v>1</v>
      </c>
      <c r="K7" s="280">
        <f t="shared" si="3"/>
        <v>2</v>
      </c>
      <c r="L7" s="280">
        <f t="shared" si="4"/>
        <v>2</v>
      </c>
      <c r="M7" s="265"/>
      <c r="N7" s="266"/>
    </row>
    <row r="8" spans="1:16">
      <c r="A8" s="85">
        <f>VLOOKUP(RYTTERDATA!A8,RYTTERDATA!A8,1,FALSE)</f>
        <v>43</v>
      </c>
      <c r="B8" s="275" t="str">
        <f>VLOOKUP(A8,RYTTERDATA!$A$5:$B$34,2,FALSE)</f>
        <v>Zeziliea Larsen</v>
      </c>
      <c r="C8" s="275" t="str">
        <f>VLOOKUP(A8,RYTTERDATA!$A$5:$C$34,3,FALSE)</f>
        <v>Kikki</v>
      </c>
      <c r="D8" s="85" t="str">
        <f>VLOOKUP(A8,RYTTERDATA!$A$5:$D$34,4,FALSE)</f>
        <v>KLIK</v>
      </c>
      <c r="E8" s="276">
        <v>0</v>
      </c>
      <c r="F8" s="277">
        <f>IF(B8&lt;&gt;0,(VLOOKUP(A8,'MA udregning 75 m'!$A$4:$J$34,10,FALSE)+VLOOKUP(A8,'MA udregning 100 m'!$A$4:$J$34,10,FALSE)+VLOOKUP(A8,'MA udregning 150 m'!$A$5:$J$34,10,FALSE)),"")</f>
        <v>0</v>
      </c>
      <c r="G8" s="278">
        <f>IF(B8&lt;&gt;0,(VLOOKUP(A8,'PTV Udreg.'!$J$8:$AG$37,22,FALSE)),"")</f>
        <v>86</v>
      </c>
      <c r="H8" s="279">
        <f t="shared" si="0"/>
        <v>86</v>
      </c>
      <c r="I8" s="280">
        <f t="shared" si="1"/>
        <v>1</v>
      </c>
      <c r="J8" s="280">
        <f t="shared" si="2"/>
        <v>1</v>
      </c>
      <c r="K8" s="280">
        <f t="shared" si="3"/>
        <v>1</v>
      </c>
      <c r="L8" s="280">
        <f t="shared" si="4"/>
        <v>1</v>
      </c>
      <c r="M8" s="265"/>
      <c r="N8" s="266"/>
    </row>
    <row r="9" spans="1:16">
      <c r="A9" s="85">
        <f>VLOOKUP(RYTTERDATA!A9,RYTTERDATA!A9,1,FALSE)</f>
        <v>0</v>
      </c>
      <c r="B9" s="275">
        <f>VLOOKUP(A9,RYTTERDATA!$A$5:$B$34,2,FALSE)</f>
        <v>0</v>
      </c>
      <c r="C9" s="275">
        <f>VLOOKUP(A9,RYTTERDATA!$A$5:$C$34,3,FALSE)</f>
        <v>0</v>
      </c>
      <c r="D9" s="85">
        <f>VLOOKUP(A9,RYTTERDATA!$A$5:$D$34,4,FALSE)</f>
        <v>0</v>
      </c>
      <c r="E9" s="276" t="str">
        <f>IF(B9&lt;&gt;0,(VLOOKUP(A9,'POR hele udreg.'!$A$5:$M$34,13,FALSE)),"")</f>
        <v/>
      </c>
      <c r="F9" s="277" t="str">
        <f>IF(B9&lt;&gt;0,(VLOOKUP(A9,'MA udregning 75 m'!$A$4:$J$34,10,FALSE)+VLOOKUP(A9,'MA udregning 100 m'!$A$4:$J$34,10,FALSE)+VLOOKUP(A9,'MA udregning 150 m'!$A$5:$J$34,10,FALSE)),"")</f>
        <v/>
      </c>
      <c r="G9" s="278" t="str">
        <f>IF(B9&lt;&gt;0,(VLOOKUP(A9,'PTV Udreg.'!$J$8:$AG$37,22,FALSE)),"")</f>
        <v/>
      </c>
      <c r="H9" s="279" t="str">
        <f t="shared" si="0"/>
        <v/>
      </c>
      <c r="I9" s="280" t="str">
        <f t="shared" si="1"/>
        <v/>
      </c>
      <c r="J9" s="280" t="str">
        <f t="shared" si="2"/>
        <v/>
      </c>
      <c r="K9" s="280" t="str">
        <f t="shared" si="3"/>
        <v/>
      </c>
      <c r="L9" s="280" t="str">
        <f t="shared" si="4"/>
        <v/>
      </c>
      <c r="M9" s="265"/>
      <c r="N9" s="266"/>
    </row>
    <row r="10" spans="1:16">
      <c r="A10" s="85">
        <f>VLOOKUP(RYTTERDATA!A10,RYTTERDATA!A10,1,FALSE)</f>
        <v>0</v>
      </c>
      <c r="B10" s="275">
        <f>VLOOKUP(A10,RYTTERDATA!$A$5:$B$34,2,FALSE)</f>
        <v>0</v>
      </c>
      <c r="C10" s="275">
        <f>VLOOKUP(A10,RYTTERDATA!$A$5:$C$34,3,FALSE)</f>
        <v>0</v>
      </c>
      <c r="D10" s="85">
        <f>VLOOKUP(A10,RYTTERDATA!$A$5:$D$34,4,FALSE)</f>
        <v>0</v>
      </c>
      <c r="E10" s="276" t="str">
        <f>IF(B10&lt;&gt;0,(VLOOKUP(A10,'POR hele udreg.'!$A$5:$M$34,13,FALSE)),"")</f>
        <v/>
      </c>
      <c r="F10" s="277" t="str">
        <f>IF(B10&lt;&gt;0,(VLOOKUP(A10,'MA udregning 75 m'!$A$4:$J$34,10,FALSE)+VLOOKUP(A10,'MA udregning 100 m'!$A$4:$J$34,10,FALSE)+VLOOKUP(A10,'MA udregning 150 m'!$A$5:$J$34,10,FALSE)),"")</f>
        <v/>
      </c>
      <c r="G10" s="278" t="str">
        <f>IF(B10&lt;&gt;0,(VLOOKUP(A10,'PTV Udreg.'!$J$8:$AG$37,22,FALSE)),"")</f>
        <v/>
      </c>
      <c r="H10" s="279" t="str">
        <f t="shared" si="0"/>
        <v/>
      </c>
      <c r="I10" s="280" t="str">
        <f t="shared" si="1"/>
        <v/>
      </c>
      <c r="J10" s="280" t="str">
        <f t="shared" si="2"/>
        <v/>
      </c>
      <c r="K10" s="280" t="str">
        <f t="shared" si="3"/>
        <v/>
      </c>
      <c r="L10" s="280" t="str">
        <f t="shared" si="4"/>
        <v/>
      </c>
      <c r="M10" s="263"/>
      <c r="N10" s="266"/>
    </row>
    <row r="11" spans="1:16">
      <c r="A11" s="85">
        <f>VLOOKUP(RYTTERDATA!A11,RYTTERDATA!A11,1,FALSE)</f>
        <v>0</v>
      </c>
      <c r="B11" s="275">
        <f>VLOOKUP(A11,RYTTERDATA!$A$5:$B$34,2,FALSE)</f>
        <v>0</v>
      </c>
      <c r="C11" s="275">
        <f>VLOOKUP(A11,RYTTERDATA!$A$5:$C$34,3,FALSE)</f>
        <v>0</v>
      </c>
      <c r="D11" s="85">
        <f>VLOOKUP(A11,RYTTERDATA!$A$5:$D$34,4,FALSE)</f>
        <v>0</v>
      </c>
      <c r="E11" s="276" t="str">
        <f>IF(B11&lt;&gt;0,(VLOOKUP(A11,'POR hele udreg.'!$A$5:$M$34,13,FALSE)),"")</f>
        <v/>
      </c>
      <c r="F11" s="277" t="str">
        <f>IF(B11&lt;&gt;0,(VLOOKUP(A11,'MA udregning 75 m'!$A$4:$J$34,10,FALSE)+VLOOKUP(A11,'MA udregning 100 m'!$A$4:$J$34,10,FALSE)+VLOOKUP(A11,'MA udregning 150 m'!$A$5:$J$34,10,FALSE)),"")</f>
        <v/>
      </c>
      <c r="G11" s="278" t="str">
        <f>IF(B11&lt;&gt;0,(VLOOKUP(A11,'PTV Udreg.'!$J$8:$AG$37,22,FALSE)),"")</f>
        <v/>
      </c>
      <c r="H11" s="279" t="str">
        <f t="shared" ref="H11:H34" si="5">IF(B11&lt;&gt;0,(SUM(E11:G11)),"")</f>
        <v/>
      </c>
      <c r="I11" s="280" t="str">
        <f t="shared" si="1"/>
        <v/>
      </c>
      <c r="J11" s="280" t="str">
        <f t="shared" si="2"/>
        <v/>
      </c>
      <c r="K11" s="280" t="str">
        <f t="shared" si="3"/>
        <v/>
      </c>
      <c r="L11" s="280" t="str">
        <f t="shared" si="4"/>
        <v/>
      </c>
      <c r="M11" s="265"/>
    </row>
    <row r="12" spans="1:16">
      <c r="A12" s="85">
        <f>VLOOKUP(RYTTERDATA!A12,RYTTERDATA!A12,1,FALSE)</f>
        <v>0</v>
      </c>
      <c r="B12" s="275">
        <f>VLOOKUP(A12,RYTTERDATA!$A$5:$B$34,2,FALSE)</f>
        <v>0</v>
      </c>
      <c r="C12" s="275">
        <f>VLOOKUP(A12,RYTTERDATA!$A$5:$C$34,3,FALSE)</f>
        <v>0</v>
      </c>
      <c r="D12" s="85">
        <f>VLOOKUP(A12,RYTTERDATA!$A$5:$D$34,4,FALSE)</f>
        <v>0</v>
      </c>
      <c r="E12" s="276" t="str">
        <f>IF(B12&lt;&gt;0,(VLOOKUP(A12,'POR hele udreg.'!$A$5:$M$34,13,FALSE)),"")</f>
        <v/>
      </c>
      <c r="F12" s="277" t="str">
        <f>IF(B12&lt;&gt;0,(VLOOKUP(A12,'MA udregning 75 m'!$A$4:$J$34,10,FALSE)+VLOOKUP(A12,'MA udregning 100 m'!$A$4:$J$34,10,FALSE)+VLOOKUP(A12,'MA udregning 150 m'!$A$5:$J$34,10,FALSE)),"")</f>
        <v/>
      </c>
      <c r="G12" s="278" t="str">
        <f>IF(B12&lt;&gt;0,(VLOOKUP(A12,'PTV Udreg.'!$J$8:$AG$37,22,FALSE)),"")</f>
        <v/>
      </c>
      <c r="H12" s="279" t="str">
        <f t="shared" si="5"/>
        <v/>
      </c>
      <c r="I12" s="280" t="str">
        <f t="shared" si="1"/>
        <v/>
      </c>
      <c r="J12" s="280" t="str">
        <f t="shared" si="2"/>
        <v/>
      </c>
      <c r="K12" s="280" t="str">
        <f t="shared" si="3"/>
        <v/>
      </c>
      <c r="L12" s="280" t="str">
        <f t="shared" si="4"/>
        <v/>
      </c>
      <c r="M12" s="87"/>
    </row>
    <row r="13" spans="1:16">
      <c r="A13" s="85">
        <f>VLOOKUP(RYTTERDATA!A13,RYTTERDATA!A13,1,FALSE)</f>
        <v>0</v>
      </c>
      <c r="B13" s="275">
        <f>VLOOKUP(A13,RYTTERDATA!$A$5:$B$34,2,FALSE)</f>
        <v>0</v>
      </c>
      <c r="C13" s="275">
        <f>VLOOKUP(A13,RYTTERDATA!$A$5:$C$34,3,FALSE)</f>
        <v>0</v>
      </c>
      <c r="D13" s="85">
        <f>VLOOKUP(A13,RYTTERDATA!$A$5:$D$34,4,FALSE)</f>
        <v>0</v>
      </c>
      <c r="E13" s="276" t="str">
        <f>IF(B13&lt;&gt;0,(VLOOKUP(A13,'POR hele udreg.'!$A$5:$M$34,13,FALSE)),"")</f>
        <v/>
      </c>
      <c r="F13" s="277" t="str">
        <f>IF(B13&lt;&gt;0,(VLOOKUP(A13,'MA udregning 75 m'!$A$4:$J$34,10,FALSE)+VLOOKUP(A13,'MA udregning 100 m'!$A$4:$J$34,10,FALSE)+VLOOKUP(A13,'MA udregning 150 m'!$A$5:$J$34,10,FALSE)),"")</f>
        <v/>
      </c>
      <c r="G13" s="278" t="str">
        <f>IF(B13&lt;&gt;0,(VLOOKUP(A13,'PTV Udreg.'!$J$8:$AG$37,22,FALSE)),"")</f>
        <v/>
      </c>
      <c r="H13" s="279" t="str">
        <f t="shared" si="5"/>
        <v/>
      </c>
      <c r="I13" s="280" t="str">
        <f t="shared" si="1"/>
        <v/>
      </c>
      <c r="J13" s="280" t="str">
        <f t="shared" si="2"/>
        <v/>
      </c>
      <c r="K13" s="280" t="str">
        <f t="shared" si="3"/>
        <v/>
      </c>
      <c r="L13" s="280" t="str">
        <f t="shared" si="4"/>
        <v/>
      </c>
      <c r="M13" s="87"/>
    </row>
    <row r="14" spans="1:16">
      <c r="A14" s="85">
        <f>VLOOKUP(RYTTERDATA!A14,RYTTERDATA!A14,1,FALSE)</f>
        <v>0</v>
      </c>
      <c r="B14" s="275">
        <f>VLOOKUP(A14,RYTTERDATA!$A$5:$B$34,2,FALSE)</f>
        <v>0</v>
      </c>
      <c r="C14" s="275">
        <f>VLOOKUP(A14,RYTTERDATA!$A$5:$C$34,3,FALSE)</f>
        <v>0</v>
      </c>
      <c r="D14" s="85">
        <f>VLOOKUP(A14,RYTTERDATA!$A$5:$D$34,4,FALSE)</f>
        <v>0</v>
      </c>
      <c r="E14" s="276" t="str">
        <f>IF(B14&lt;&gt;0,(VLOOKUP(A14,'POR hele udreg.'!$A$5:$M$34,13,FALSE)),"")</f>
        <v/>
      </c>
      <c r="F14" s="277" t="str">
        <f>IF(B14&lt;&gt;0,(VLOOKUP(A14,'MA udregning 75 m'!$A$4:$J$34,10,FALSE)+VLOOKUP(A14,'MA udregning 100 m'!$A$4:$J$34,10,FALSE)+VLOOKUP(A14,'MA udregning 150 m'!$A$5:$J$34,10,FALSE)),"")</f>
        <v/>
      </c>
      <c r="G14" s="278" t="str">
        <f>IF(B14&lt;&gt;0,(VLOOKUP(A14,'PTV Udreg.'!$J$8:$AG$37,22,FALSE)),"")</f>
        <v/>
      </c>
      <c r="H14" s="279" t="str">
        <f t="shared" si="5"/>
        <v/>
      </c>
      <c r="I14" s="280" t="str">
        <f t="shared" si="1"/>
        <v/>
      </c>
      <c r="J14" s="280" t="str">
        <f t="shared" si="2"/>
        <v/>
      </c>
      <c r="K14" s="280" t="str">
        <f t="shared" si="3"/>
        <v/>
      </c>
      <c r="L14" s="280" t="str">
        <f t="shared" si="4"/>
        <v/>
      </c>
      <c r="M14" s="87"/>
    </row>
    <row r="15" spans="1:16">
      <c r="A15" s="85">
        <f>VLOOKUP(RYTTERDATA!A15,RYTTERDATA!A15,1,FALSE)</f>
        <v>0</v>
      </c>
      <c r="B15" s="275">
        <f>VLOOKUP(A15,RYTTERDATA!$A$5:$B$34,2,FALSE)</f>
        <v>0</v>
      </c>
      <c r="C15" s="275">
        <f>VLOOKUP(A15,RYTTERDATA!$A$5:$C$34,3,FALSE)</f>
        <v>0</v>
      </c>
      <c r="D15" s="85">
        <f>VLOOKUP(A15,RYTTERDATA!$A$5:$D$34,4,FALSE)</f>
        <v>0</v>
      </c>
      <c r="E15" s="276" t="str">
        <f>IF(B15&lt;&gt;0,(VLOOKUP(A15,'POR hele udreg.'!$A$5:$M$34,13,FALSE)),"")</f>
        <v/>
      </c>
      <c r="F15" s="277" t="str">
        <f>IF(B15&lt;&gt;0,(VLOOKUP(A15,'MA udregning 75 m'!$A$4:$J$34,10,FALSE)+VLOOKUP(A15,'MA udregning 100 m'!$A$4:$J$34,10,FALSE)+VLOOKUP(A15,'MA udregning 150 m'!$A$5:$J$34,10,FALSE)),"")</f>
        <v/>
      </c>
      <c r="G15" s="278" t="str">
        <f>IF(B15&lt;&gt;0,(VLOOKUP(A15,'PTV Udreg.'!$J$8:$AG$37,22,FALSE)),"")</f>
        <v/>
      </c>
      <c r="H15" s="279" t="str">
        <f t="shared" si="5"/>
        <v/>
      </c>
      <c r="I15" s="280" t="str">
        <f t="shared" si="1"/>
        <v/>
      </c>
      <c r="J15" s="280" t="str">
        <f t="shared" si="2"/>
        <v/>
      </c>
      <c r="K15" s="280" t="str">
        <f t="shared" si="3"/>
        <v/>
      </c>
      <c r="L15" s="280" t="str">
        <f t="shared" si="4"/>
        <v/>
      </c>
      <c r="M15" s="87"/>
    </row>
    <row r="16" spans="1:16">
      <c r="A16" s="85">
        <f>VLOOKUP(RYTTERDATA!A16,RYTTERDATA!A16,1,FALSE)</f>
        <v>0</v>
      </c>
      <c r="B16" s="275">
        <f>VLOOKUP(A16,RYTTERDATA!$A$5:$B$34,2,FALSE)</f>
        <v>0</v>
      </c>
      <c r="C16" s="275">
        <f>VLOOKUP(A16,RYTTERDATA!$A$5:$C$34,3,FALSE)</f>
        <v>0</v>
      </c>
      <c r="D16" s="85">
        <f>VLOOKUP(A16,RYTTERDATA!$A$5:$D$34,4,FALSE)</f>
        <v>0</v>
      </c>
      <c r="E16" s="276" t="str">
        <f>IF(B16&lt;&gt;0,(VLOOKUP(A16,'POR hele udreg.'!$A$5:$M$34,13,FALSE)),"")</f>
        <v/>
      </c>
      <c r="F16" s="277" t="str">
        <f>IF(B16&lt;&gt;0,(VLOOKUP(A16,'MA udregning 75 m'!$A$4:$J$34,10,FALSE)+VLOOKUP(A16,'MA udregning 100 m'!$A$4:$J$34,10,FALSE)+VLOOKUP(A16,'MA udregning 150 m'!$A$5:$J$34,10,FALSE)),"")</f>
        <v/>
      </c>
      <c r="G16" s="278" t="str">
        <f>IF(B16&lt;&gt;0,(VLOOKUP(A16,'PTV Udreg.'!$J$8:$AG$37,22,FALSE)),"")</f>
        <v/>
      </c>
      <c r="H16" s="279" t="str">
        <f t="shared" si="5"/>
        <v/>
      </c>
      <c r="I16" s="280" t="str">
        <f t="shared" si="1"/>
        <v/>
      </c>
      <c r="J16" s="280" t="str">
        <f t="shared" si="2"/>
        <v/>
      </c>
      <c r="K16" s="280" t="str">
        <f t="shared" si="3"/>
        <v/>
      </c>
      <c r="L16" s="280" t="str">
        <f t="shared" si="4"/>
        <v/>
      </c>
      <c r="M16" s="87"/>
      <c r="N16" s="87"/>
    </row>
    <row r="17" spans="1:14">
      <c r="A17" s="85">
        <f>VLOOKUP(RYTTERDATA!A17,RYTTERDATA!A17,1,FALSE)</f>
        <v>0</v>
      </c>
      <c r="B17" s="275">
        <f>VLOOKUP(A17,RYTTERDATA!$A$5:$B$34,2,FALSE)</f>
        <v>0</v>
      </c>
      <c r="C17" s="275">
        <f>VLOOKUP(A17,RYTTERDATA!$A$5:$C$34,3,FALSE)</f>
        <v>0</v>
      </c>
      <c r="D17" s="85">
        <f>VLOOKUP(A17,RYTTERDATA!$A$5:$D$34,4,FALSE)</f>
        <v>0</v>
      </c>
      <c r="E17" s="276" t="str">
        <f>IF(B17&lt;&gt;0,(VLOOKUP(A17,'POR hele udreg.'!$A$5:$M$34,13,FALSE)),"")</f>
        <v/>
      </c>
      <c r="F17" s="277" t="str">
        <f>IF(B17&lt;&gt;0,(VLOOKUP(A17,'MA udregning 75 m'!$A$4:$J$34,10,FALSE)+VLOOKUP(A17,'MA udregning 100 m'!$A$4:$J$34,10,FALSE)+VLOOKUP(A17,'MA udregning 150 m'!$A$5:$J$34,10,FALSE)),"")</f>
        <v/>
      </c>
      <c r="G17" s="278" t="str">
        <f>IF(B17&lt;&gt;0,(VLOOKUP(A17,'PTV Udreg.'!$J$8:$AG$37,22,FALSE)),"")</f>
        <v/>
      </c>
      <c r="H17" s="279" t="str">
        <f t="shared" si="5"/>
        <v/>
      </c>
      <c r="I17" s="280" t="str">
        <f t="shared" si="1"/>
        <v/>
      </c>
      <c r="J17" s="280" t="str">
        <f t="shared" si="2"/>
        <v/>
      </c>
      <c r="K17" s="280" t="str">
        <f t="shared" si="3"/>
        <v/>
      </c>
      <c r="L17" s="280" t="str">
        <f t="shared" si="4"/>
        <v/>
      </c>
      <c r="M17" s="87"/>
      <c r="N17" s="87"/>
    </row>
    <row r="18" spans="1:14">
      <c r="A18" s="85">
        <f>VLOOKUP(RYTTERDATA!A18,RYTTERDATA!A18,1,FALSE)</f>
        <v>0</v>
      </c>
      <c r="B18" s="275">
        <f>VLOOKUP(A18,RYTTERDATA!$A$5:$B$34,2,FALSE)</f>
        <v>0</v>
      </c>
      <c r="C18" s="275">
        <f>VLOOKUP(A18,RYTTERDATA!$A$5:$C$34,3,FALSE)</f>
        <v>0</v>
      </c>
      <c r="D18" s="85">
        <f>VLOOKUP(A18,RYTTERDATA!$A$5:$D$34,4,FALSE)</f>
        <v>0</v>
      </c>
      <c r="E18" s="276" t="str">
        <f>IF(B18&lt;&gt;0,(VLOOKUP(A18,'POR hele udreg.'!$A$5:$M$34,13,FALSE)),"")</f>
        <v/>
      </c>
      <c r="F18" s="277" t="str">
        <f>IF(B18&lt;&gt;0,(VLOOKUP(A18,'MA udregning 75 m'!$A$4:$J$34,10,FALSE)+VLOOKUP(A18,'MA udregning 100 m'!$A$4:$J$34,10,FALSE)+VLOOKUP(A18,'MA udregning 150 m'!$A$5:$J$34,10,FALSE)),"")</f>
        <v/>
      </c>
      <c r="G18" s="278" t="str">
        <f>IF(B18&lt;&gt;0,(VLOOKUP(A18,'PTV Udreg.'!$J$8:$AG$37,22,FALSE)),"")</f>
        <v/>
      </c>
      <c r="H18" s="279" t="str">
        <f t="shared" si="5"/>
        <v/>
      </c>
      <c r="I18" s="280" t="str">
        <f t="shared" si="1"/>
        <v/>
      </c>
      <c r="J18" s="280" t="str">
        <f t="shared" si="2"/>
        <v/>
      </c>
      <c r="K18" s="280" t="str">
        <f t="shared" si="3"/>
        <v/>
      </c>
      <c r="L18" s="280" t="str">
        <f t="shared" si="4"/>
        <v/>
      </c>
      <c r="M18" s="87"/>
      <c r="N18" s="87"/>
    </row>
    <row r="19" spans="1:14">
      <c r="A19" s="85">
        <f>VLOOKUP(RYTTERDATA!A19,RYTTERDATA!A19,1,FALSE)</f>
        <v>0</v>
      </c>
      <c r="B19" s="275">
        <f>VLOOKUP(A19,RYTTERDATA!$A$5:$B$34,2,FALSE)</f>
        <v>0</v>
      </c>
      <c r="C19" s="275">
        <f>VLOOKUP(A19,RYTTERDATA!$A$5:$C$34,3,FALSE)</f>
        <v>0</v>
      </c>
      <c r="D19" s="85">
        <f>VLOOKUP(A19,RYTTERDATA!$A$5:$D$34,4,FALSE)</f>
        <v>0</v>
      </c>
      <c r="E19" s="276" t="str">
        <f>IF(B19&lt;&gt;0,(VLOOKUP(A19,'POR hele udreg.'!$A$5:$M$34,13,FALSE)),"")</f>
        <v/>
      </c>
      <c r="F19" s="277" t="str">
        <f>IF(B19&lt;&gt;0,(VLOOKUP(A19,'MA udregning 75 m'!$A$4:$J$34,10,FALSE)+VLOOKUP(A19,'MA udregning 100 m'!$A$4:$J$34,10,FALSE)+VLOOKUP(A19,'MA udregning 150 m'!$A$5:$J$34,10,FALSE)),"")</f>
        <v/>
      </c>
      <c r="G19" s="278" t="str">
        <f>IF(B19&lt;&gt;0,(VLOOKUP(A19,'PTV Udreg.'!$J$8:$AG$37,22,FALSE)),"")</f>
        <v/>
      </c>
      <c r="H19" s="279" t="str">
        <f t="shared" si="5"/>
        <v/>
      </c>
      <c r="I19" s="280" t="str">
        <f t="shared" si="1"/>
        <v/>
      </c>
      <c r="J19" s="280" t="str">
        <f t="shared" si="2"/>
        <v/>
      </c>
      <c r="K19" s="280" t="str">
        <f t="shared" si="3"/>
        <v/>
      </c>
      <c r="L19" s="280" t="str">
        <f t="shared" si="4"/>
        <v/>
      </c>
      <c r="M19" s="87"/>
      <c r="N19" s="87"/>
    </row>
    <row r="20" spans="1:14">
      <c r="A20" s="85">
        <f>VLOOKUP(RYTTERDATA!A20,RYTTERDATA!A20,1,FALSE)</f>
        <v>0</v>
      </c>
      <c r="B20" s="275">
        <f>VLOOKUP(A20,RYTTERDATA!$A$5:$B$34,2,FALSE)</f>
        <v>0</v>
      </c>
      <c r="C20" s="275">
        <f>VLOOKUP(A20,RYTTERDATA!$A$5:$C$34,3,FALSE)</f>
        <v>0</v>
      </c>
      <c r="D20" s="85">
        <f>VLOOKUP(A20,RYTTERDATA!$A$5:$D$34,4,FALSE)</f>
        <v>0</v>
      </c>
      <c r="E20" s="276" t="str">
        <f>IF(B20&lt;&gt;0,(VLOOKUP(A20,'POR hele udreg.'!$A$5:$M$34,13,FALSE)),"")</f>
        <v/>
      </c>
      <c r="F20" s="277" t="str">
        <f>IF(B20&lt;&gt;0,(VLOOKUP(A20,'MA udregning 75 m'!$A$4:$J$34,10,FALSE)+VLOOKUP(A20,'MA udregning 100 m'!$A$4:$J$34,10,FALSE)+VLOOKUP(A20,'MA udregning 150 m'!$A$5:$J$34,10,FALSE)),"")</f>
        <v/>
      </c>
      <c r="G20" s="278" t="str">
        <f>IF(B20&lt;&gt;0,(VLOOKUP(A20,'PTV Udreg.'!$J$8:$AG$37,22,FALSE)),"")</f>
        <v/>
      </c>
      <c r="H20" s="279" t="str">
        <f t="shared" si="5"/>
        <v/>
      </c>
      <c r="I20" s="280" t="str">
        <f t="shared" si="1"/>
        <v/>
      </c>
      <c r="J20" s="280" t="str">
        <f t="shared" si="2"/>
        <v/>
      </c>
      <c r="K20" s="280" t="str">
        <f t="shared" si="3"/>
        <v/>
      </c>
      <c r="L20" s="280" t="str">
        <f t="shared" si="4"/>
        <v/>
      </c>
      <c r="M20" s="87"/>
      <c r="N20" s="87"/>
    </row>
    <row r="21" spans="1:14">
      <c r="A21" s="85">
        <f>VLOOKUP(RYTTERDATA!A21,RYTTERDATA!A21,1,FALSE)</f>
        <v>0</v>
      </c>
      <c r="B21" s="275">
        <f>VLOOKUP(A21,RYTTERDATA!$A$5:$B$34,2,FALSE)</f>
        <v>0</v>
      </c>
      <c r="C21" s="275">
        <f>VLOOKUP(A21,RYTTERDATA!$A$5:$C$34,3,FALSE)</f>
        <v>0</v>
      </c>
      <c r="D21" s="85">
        <f>VLOOKUP(A21,RYTTERDATA!$A$5:$D$34,4,FALSE)</f>
        <v>0</v>
      </c>
      <c r="E21" s="276" t="str">
        <f>IF(B21&lt;&gt;0,(VLOOKUP(A21,'POR hele udreg.'!$A$5:$M$34,13,FALSE)),"")</f>
        <v/>
      </c>
      <c r="F21" s="277" t="str">
        <f>IF(B21&lt;&gt;0,(VLOOKUP(A21,'MA udregning 75 m'!$A$4:$J$34,10,FALSE)+VLOOKUP(A21,'MA udregning 100 m'!$A$4:$J$34,10,FALSE)+VLOOKUP(A21,'MA udregning 150 m'!$A$5:$J$34,10,FALSE)),"")</f>
        <v/>
      </c>
      <c r="G21" s="278" t="str">
        <f>IF(B21&lt;&gt;0,(VLOOKUP(A21,'PTV Udreg.'!$J$8:$AG$37,22,FALSE)),"")</f>
        <v/>
      </c>
      <c r="H21" s="279" t="str">
        <f t="shared" si="5"/>
        <v/>
      </c>
      <c r="I21" s="280" t="str">
        <f t="shared" si="1"/>
        <v/>
      </c>
      <c r="J21" s="280" t="str">
        <f t="shared" si="2"/>
        <v/>
      </c>
      <c r="K21" s="280" t="str">
        <f t="shared" si="3"/>
        <v/>
      </c>
      <c r="L21" s="280" t="str">
        <f t="shared" si="4"/>
        <v/>
      </c>
      <c r="M21" s="87"/>
      <c r="N21" s="87"/>
    </row>
    <row r="22" spans="1:14">
      <c r="A22" s="85">
        <f>VLOOKUP(RYTTERDATA!A22,RYTTERDATA!A22,1,FALSE)</f>
        <v>0</v>
      </c>
      <c r="B22" s="275">
        <f>VLOOKUP(A22,RYTTERDATA!$A$5:$B$34,2,FALSE)</f>
        <v>0</v>
      </c>
      <c r="C22" s="275">
        <f>VLOOKUP(A22,RYTTERDATA!$A$5:$C$34,3,FALSE)</f>
        <v>0</v>
      </c>
      <c r="D22" s="85">
        <f>VLOOKUP(A22,RYTTERDATA!$A$5:$D$34,4,FALSE)</f>
        <v>0</v>
      </c>
      <c r="E22" s="276" t="str">
        <f>IF(B22&lt;&gt;0,(VLOOKUP(A22,'POR hele udreg.'!$A$5:$M$34,13,FALSE)),"")</f>
        <v/>
      </c>
      <c r="F22" s="277" t="str">
        <f>IF(B22&lt;&gt;0,(VLOOKUP(A22,'MA udregning 75 m'!$A$4:$J$34,10,FALSE)+VLOOKUP(A22,'MA udregning 100 m'!$A$4:$J$34,10,FALSE)+VLOOKUP(A22,'MA udregning 150 m'!$A$5:$J$34,10,FALSE)),"")</f>
        <v/>
      </c>
      <c r="G22" s="278" t="str">
        <f>IF(B22&lt;&gt;0,(VLOOKUP(A22,'PTV Udreg.'!$J$8:$AG$37,22,FALSE)),"")</f>
        <v/>
      </c>
      <c r="H22" s="279" t="str">
        <f t="shared" si="5"/>
        <v/>
      </c>
      <c r="I22" s="280" t="str">
        <f t="shared" si="1"/>
        <v/>
      </c>
      <c r="J22" s="280" t="str">
        <f t="shared" si="2"/>
        <v/>
      </c>
      <c r="K22" s="280" t="str">
        <f t="shared" si="3"/>
        <v/>
      </c>
      <c r="L22" s="280" t="str">
        <f t="shared" si="4"/>
        <v/>
      </c>
    </row>
    <row r="23" spans="1:14">
      <c r="A23" s="85">
        <f>VLOOKUP(RYTTERDATA!A23,RYTTERDATA!A23,1,FALSE)</f>
        <v>0</v>
      </c>
      <c r="B23" s="275">
        <f>VLOOKUP(A23,RYTTERDATA!$A$5:$B$34,2,FALSE)</f>
        <v>0</v>
      </c>
      <c r="C23" s="275">
        <f>VLOOKUP(A23,RYTTERDATA!$A$5:$C$34,3,FALSE)</f>
        <v>0</v>
      </c>
      <c r="D23" s="85">
        <f>VLOOKUP(A23,RYTTERDATA!$A$5:$D$34,4,FALSE)</f>
        <v>0</v>
      </c>
      <c r="E23" s="276" t="str">
        <f>IF(B23&lt;&gt;0,(VLOOKUP(A23,'POR hele udreg.'!$A$5:$M$34,13,FALSE)),"")</f>
        <v/>
      </c>
      <c r="F23" s="277" t="str">
        <f>IF(B23&lt;&gt;0,(VLOOKUP(A23,'MA udregning 75 m'!$A$4:$J$34,10,FALSE)+VLOOKUP(A23,'MA udregning 100 m'!$A$4:$J$34,10,FALSE)+VLOOKUP(A23,'MA udregning 150 m'!$A$5:$J$34,10,FALSE)),"")</f>
        <v/>
      </c>
      <c r="G23" s="278" t="str">
        <f>IF(B23&lt;&gt;0,(VLOOKUP(A23,'PTV Udreg.'!$J$8:$AG$37,22,FALSE)),"")</f>
        <v/>
      </c>
      <c r="H23" s="279" t="str">
        <f t="shared" si="5"/>
        <v/>
      </c>
      <c r="I23" s="280" t="str">
        <f t="shared" si="1"/>
        <v/>
      </c>
      <c r="J23" s="280" t="str">
        <f t="shared" si="2"/>
        <v/>
      </c>
      <c r="K23" s="280" t="str">
        <f t="shared" si="3"/>
        <v/>
      </c>
      <c r="L23" s="280" t="str">
        <f t="shared" si="4"/>
        <v/>
      </c>
      <c r="N23" s="267"/>
    </row>
    <row r="24" spans="1:14">
      <c r="A24" s="85">
        <f>VLOOKUP(RYTTERDATA!A24,RYTTERDATA!A24,1,FALSE)</f>
        <v>0</v>
      </c>
      <c r="B24" s="275">
        <f>VLOOKUP(A24,RYTTERDATA!$A$5:$B$34,2,FALSE)</f>
        <v>0</v>
      </c>
      <c r="C24" s="275">
        <f>VLOOKUP(A24,RYTTERDATA!$A$5:$C$34,3,FALSE)</f>
        <v>0</v>
      </c>
      <c r="D24" s="85">
        <f>VLOOKUP(A24,RYTTERDATA!$A$5:$D$34,4,FALSE)</f>
        <v>0</v>
      </c>
      <c r="E24" s="276" t="str">
        <f>IF(B24&lt;&gt;0,(VLOOKUP(A24,'POR hele udreg.'!$A$5:$M$34,13,FALSE)),"")</f>
        <v/>
      </c>
      <c r="F24" s="277" t="str">
        <f>IF(B24&lt;&gt;0,(VLOOKUP(A24,'MA udregning 75 m'!$A$4:$J$34,10,FALSE)+VLOOKUP(A24,'MA udregning 100 m'!$A$4:$J$34,10,FALSE)+VLOOKUP(A24,'MA udregning 150 m'!$A$5:$J$34,10,FALSE)),"")</f>
        <v/>
      </c>
      <c r="G24" s="278" t="str">
        <f>IF(B24&lt;&gt;0,(VLOOKUP(A24,'PTV Udreg.'!$J$8:$AG$37,22,FALSE)),"")</f>
        <v/>
      </c>
      <c r="H24" s="279" t="str">
        <f t="shared" si="5"/>
        <v/>
      </c>
      <c r="I24" s="280" t="str">
        <f t="shared" si="1"/>
        <v/>
      </c>
      <c r="J24" s="280" t="str">
        <f t="shared" si="2"/>
        <v/>
      </c>
      <c r="K24" s="280" t="str">
        <f t="shared" si="3"/>
        <v/>
      </c>
      <c r="L24" s="280" t="str">
        <f t="shared" si="4"/>
        <v/>
      </c>
      <c r="N24" s="267"/>
    </row>
    <row r="25" spans="1:14">
      <c r="A25" s="85">
        <f>VLOOKUP(RYTTERDATA!A25,RYTTERDATA!A25,1,FALSE)</f>
        <v>0</v>
      </c>
      <c r="B25" s="275">
        <f>VLOOKUP(A25,RYTTERDATA!$A$5:$B$34,2,FALSE)</f>
        <v>0</v>
      </c>
      <c r="C25" s="275">
        <f>VLOOKUP(A25,RYTTERDATA!$A$5:$C$34,3,FALSE)</f>
        <v>0</v>
      </c>
      <c r="D25" s="85">
        <f>VLOOKUP(A25,RYTTERDATA!$A$5:$D$34,4,FALSE)</f>
        <v>0</v>
      </c>
      <c r="E25" s="276" t="str">
        <f>IF(B25&lt;&gt;0,(VLOOKUP(A25,'POR hele udreg.'!$A$5:$M$34,13,FALSE)),"")</f>
        <v/>
      </c>
      <c r="F25" s="277" t="str">
        <f>IF(B25&lt;&gt;0,(VLOOKUP(A25,'MA udregning 75 m'!$A$4:$J$34,10,FALSE)+VLOOKUP(A25,'MA udregning 100 m'!$A$4:$J$34,10,FALSE)+VLOOKUP(A25,'MA udregning 150 m'!$A$5:$J$34,10,FALSE)),"")</f>
        <v/>
      </c>
      <c r="G25" s="278" t="str">
        <f>IF(B25&lt;&gt;0,(VLOOKUP(A25,'PTV Udreg.'!$J$8:$AG$37,22,FALSE)),"")</f>
        <v/>
      </c>
      <c r="H25" s="279" t="str">
        <f t="shared" si="5"/>
        <v/>
      </c>
      <c r="I25" s="280" t="str">
        <f t="shared" si="1"/>
        <v/>
      </c>
      <c r="J25" s="280" t="str">
        <f t="shared" si="2"/>
        <v/>
      </c>
      <c r="K25" s="280" t="str">
        <f t="shared" si="3"/>
        <v/>
      </c>
      <c r="L25" s="280" t="str">
        <f t="shared" si="4"/>
        <v/>
      </c>
      <c r="N25" s="267"/>
    </row>
    <row r="26" spans="1:14">
      <c r="A26" s="85">
        <f>VLOOKUP(RYTTERDATA!A26,RYTTERDATA!A26,1,FALSE)</f>
        <v>0</v>
      </c>
      <c r="B26" s="275">
        <f>VLOOKUP(A26,RYTTERDATA!$A$5:$B$34,2,FALSE)</f>
        <v>0</v>
      </c>
      <c r="C26" s="275">
        <f>VLOOKUP(A26,RYTTERDATA!$A$5:$C$34,3,FALSE)</f>
        <v>0</v>
      </c>
      <c r="D26" s="85">
        <f>VLOOKUP(A26,RYTTERDATA!$A$5:$D$34,4,FALSE)</f>
        <v>0</v>
      </c>
      <c r="E26" s="276" t="str">
        <f>IF(B26&lt;&gt;0,(VLOOKUP(A26,'POR hele udreg.'!$A$5:$M$34,13,FALSE)),"")</f>
        <v/>
      </c>
      <c r="F26" s="277" t="str">
        <f>IF(B26&lt;&gt;0,(VLOOKUP(A26,'MA udregning 75 m'!$A$4:$J$34,10,FALSE)+VLOOKUP(A26,'MA udregning 100 m'!$A$4:$J$34,10,FALSE)+VLOOKUP(A26,'MA udregning 150 m'!$A$5:$J$34,10,FALSE)),"")</f>
        <v/>
      </c>
      <c r="G26" s="278" t="str">
        <f>IF(B26&lt;&gt;0,(VLOOKUP(A26,'PTV Udreg.'!$J$8:$AG$37,22,FALSE)),"")</f>
        <v/>
      </c>
      <c r="H26" s="279" t="str">
        <f t="shared" si="5"/>
        <v/>
      </c>
      <c r="I26" s="280" t="str">
        <f t="shared" si="1"/>
        <v/>
      </c>
      <c r="J26" s="280" t="str">
        <f t="shared" si="2"/>
        <v/>
      </c>
      <c r="K26" s="280" t="str">
        <f t="shared" si="3"/>
        <v/>
      </c>
      <c r="L26" s="280" t="str">
        <f t="shared" si="4"/>
        <v/>
      </c>
      <c r="N26" s="267"/>
    </row>
    <row r="27" spans="1:14">
      <c r="A27" s="85">
        <f>VLOOKUP(RYTTERDATA!A27,RYTTERDATA!A27,1,FALSE)</f>
        <v>0</v>
      </c>
      <c r="B27" s="275">
        <f>VLOOKUP(A27,RYTTERDATA!$A$5:$B$34,2,FALSE)</f>
        <v>0</v>
      </c>
      <c r="C27" s="275">
        <f>VLOOKUP(A27,RYTTERDATA!$A$5:$C$34,3,FALSE)</f>
        <v>0</v>
      </c>
      <c r="D27" s="85">
        <f>VLOOKUP(A27,RYTTERDATA!$A$5:$D$34,4,FALSE)</f>
        <v>0</v>
      </c>
      <c r="E27" s="276" t="str">
        <f>IF(B27&lt;&gt;0,(VLOOKUP(A27,'POR hele udreg.'!$A$5:$M$34,13,FALSE)),"")</f>
        <v/>
      </c>
      <c r="F27" s="277" t="str">
        <f>IF(B27&lt;&gt;0,(VLOOKUP(A27,'MA udregning 75 m'!$A$4:$J$34,10,FALSE)+VLOOKUP(A27,'MA udregning 100 m'!$A$4:$J$34,10,FALSE)+VLOOKUP(A27,'MA udregning 150 m'!$A$5:$J$34,10,FALSE)),"")</f>
        <v/>
      </c>
      <c r="G27" s="278" t="str">
        <f>IF(B27&lt;&gt;0,(VLOOKUP(A27,'PTV Udreg.'!$J$8:$AG$37,22,FALSE)),"")</f>
        <v/>
      </c>
      <c r="H27" s="279" t="str">
        <f t="shared" si="5"/>
        <v/>
      </c>
      <c r="I27" s="280" t="str">
        <f t="shared" si="1"/>
        <v/>
      </c>
      <c r="J27" s="280" t="str">
        <f t="shared" si="2"/>
        <v/>
      </c>
      <c r="K27" s="280" t="str">
        <f t="shared" si="3"/>
        <v/>
      </c>
      <c r="L27" s="280" t="str">
        <f t="shared" si="4"/>
        <v/>
      </c>
      <c r="N27" s="267"/>
    </row>
    <row r="28" spans="1:14">
      <c r="A28" s="85">
        <f>VLOOKUP(RYTTERDATA!A28,RYTTERDATA!A28,1,FALSE)</f>
        <v>0</v>
      </c>
      <c r="B28" s="275">
        <f>VLOOKUP(A28,RYTTERDATA!$A$5:$B$34,2,FALSE)</f>
        <v>0</v>
      </c>
      <c r="C28" s="275">
        <f>VLOOKUP(A28,RYTTERDATA!$A$5:$C$34,3,FALSE)</f>
        <v>0</v>
      </c>
      <c r="D28" s="85">
        <f>VLOOKUP(A28,RYTTERDATA!$A$5:$D$34,4,FALSE)</f>
        <v>0</v>
      </c>
      <c r="E28" s="276" t="str">
        <f>IF(B28&lt;&gt;0,(VLOOKUP(A28,'POR hele udreg.'!$A$5:$M$34,13,FALSE)),"")</f>
        <v/>
      </c>
      <c r="F28" s="277" t="str">
        <f>IF(B28&lt;&gt;0,(VLOOKUP(A28,'MA udregning 75 m'!$A$4:$J$34,10,FALSE)+VLOOKUP(A28,'MA udregning 100 m'!$A$4:$J$34,10,FALSE)+VLOOKUP(A28,'MA udregning 150 m'!$A$5:$J$34,10,FALSE)),"")</f>
        <v/>
      </c>
      <c r="G28" s="278" t="str">
        <f>IF(B28&lt;&gt;0,(VLOOKUP(A28,'PTV Udreg.'!$J$8:$AG$37,22,FALSE)),"")</f>
        <v/>
      </c>
      <c r="H28" s="279" t="str">
        <f t="shared" si="5"/>
        <v/>
      </c>
      <c r="I28" s="280" t="str">
        <f t="shared" si="1"/>
        <v/>
      </c>
      <c r="J28" s="280" t="str">
        <f t="shared" si="2"/>
        <v/>
      </c>
      <c r="K28" s="280" t="str">
        <f t="shared" si="3"/>
        <v/>
      </c>
      <c r="L28" s="280" t="str">
        <f t="shared" si="4"/>
        <v/>
      </c>
    </row>
    <row r="29" spans="1:14">
      <c r="A29" s="85">
        <f>VLOOKUP(RYTTERDATA!A29,RYTTERDATA!A29,1,FALSE)</f>
        <v>0</v>
      </c>
      <c r="B29" s="275">
        <f>VLOOKUP(A29,RYTTERDATA!$A$5:$B$34,2,FALSE)</f>
        <v>0</v>
      </c>
      <c r="C29" s="275">
        <f>VLOOKUP(A29,RYTTERDATA!$A$5:$C$34,3,FALSE)</f>
        <v>0</v>
      </c>
      <c r="D29" s="85">
        <f>VLOOKUP(A29,RYTTERDATA!$A$5:$D$34,4,FALSE)</f>
        <v>0</v>
      </c>
      <c r="E29" s="276" t="str">
        <f>IF(B29&lt;&gt;0,(VLOOKUP(A29,'POR hele udreg.'!$A$5:$M$34,13,FALSE)),"")</f>
        <v/>
      </c>
      <c r="F29" s="277" t="str">
        <f>IF(B29&lt;&gt;0,(VLOOKUP(A29,'MA udregning 75 m'!$A$4:$J$34,10,FALSE)+VLOOKUP(A29,'MA udregning 100 m'!$A$4:$J$34,10,FALSE)+VLOOKUP(A29,'MA udregning 150 m'!$A$5:$J$34,10,FALSE)),"")</f>
        <v/>
      </c>
      <c r="G29" s="278" t="str">
        <f>IF(B29&lt;&gt;0,(VLOOKUP(A29,'PTV Udreg.'!$J$8:$AG$37,22,FALSE)),"")</f>
        <v/>
      </c>
      <c r="H29" s="279" t="str">
        <f t="shared" si="5"/>
        <v/>
      </c>
      <c r="I29" s="280" t="str">
        <f t="shared" si="1"/>
        <v/>
      </c>
      <c r="J29" s="280" t="str">
        <f t="shared" si="2"/>
        <v/>
      </c>
      <c r="K29" s="280" t="str">
        <f t="shared" si="3"/>
        <v/>
      </c>
      <c r="L29" s="280" t="str">
        <f t="shared" si="4"/>
        <v/>
      </c>
    </row>
    <row r="30" spans="1:14">
      <c r="A30" s="85">
        <f>VLOOKUP(RYTTERDATA!A30,RYTTERDATA!A30,1,FALSE)</f>
        <v>0</v>
      </c>
      <c r="B30" s="275">
        <f>VLOOKUP(A30,RYTTERDATA!$A$5:$B$34,2,FALSE)</f>
        <v>0</v>
      </c>
      <c r="C30" s="275">
        <f>VLOOKUP(A30,RYTTERDATA!$A$5:$C$34,3,FALSE)</f>
        <v>0</v>
      </c>
      <c r="D30" s="85">
        <f>VLOOKUP(A30,RYTTERDATA!$A$5:$D$34,4,FALSE)</f>
        <v>0</v>
      </c>
      <c r="E30" s="276" t="str">
        <f>IF(B30&lt;&gt;0,(VLOOKUP(A30,'POR hele udreg.'!$A$5:$M$34,13,FALSE)),"")</f>
        <v/>
      </c>
      <c r="F30" s="277" t="str">
        <f>IF(B30&lt;&gt;0,(VLOOKUP(A30,'MA udregning 75 m'!$A$4:$J$34,10,FALSE)+VLOOKUP(A30,'MA udregning 100 m'!$A$4:$J$34,10,FALSE)+VLOOKUP(A30,'MA udregning 150 m'!$A$5:$J$34,10,FALSE)),"")</f>
        <v/>
      </c>
      <c r="G30" s="278" t="str">
        <f>IF(B30&lt;&gt;0,(VLOOKUP(A30,'PTV Udreg.'!$J$8:$AG$37,22,FALSE)),"")</f>
        <v/>
      </c>
      <c r="H30" s="279" t="str">
        <f t="shared" si="5"/>
        <v/>
      </c>
      <c r="I30" s="280" t="str">
        <f t="shared" si="1"/>
        <v/>
      </c>
      <c r="J30" s="280" t="str">
        <f t="shared" si="2"/>
        <v/>
      </c>
      <c r="K30" s="280" t="str">
        <f t="shared" si="3"/>
        <v/>
      </c>
      <c r="L30" s="280" t="str">
        <f t="shared" si="4"/>
        <v/>
      </c>
    </row>
    <row r="31" spans="1:14">
      <c r="A31" s="85">
        <f>VLOOKUP(RYTTERDATA!A31,RYTTERDATA!A31,1,FALSE)</f>
        <v>0</v>
      </c>
      <c r="B31" s="275">
        <f>VLOOKUP(A31,RYTTERDATA!$A$5:$B$34,2,FALSE)</f>
        <v>0</v>
      </c>
      <c r="C31" s="275">
        <f>VLOOKUP(A31,RYTTERDATA!$A$5:$C$34,3,FALSE)</f>
        <v>0</v>
      </c>
      <c r="D31" s="85">
        <f>VLOOKUP(A31,RYTTERDATA!$A$5:$D$34,4,FALSE)</f>
        <v>0</v>
      </c>
      <c r="E31" s="276" t="str">
        <f>IF(B31&lt;&gt;0,(VLOOKUP(A31,'POR hele udreg.'!$A$5:$M$34,13,FALSE)),"")</f>
        <v/>
      </c>
      <c r="F31" s="277" t="str">
        <f>IF(B31&lt;&gt;0,(VLOOKUP(A31,'MA udregning 75 m'!$A$4:$J$34,10,FALSE)+VLOOKUP(A31,'MA udregning 100 m'!$A$4:$J$34,10,FALSE)+VLOOKUP(A31,'MA udregning 150 m'!$A$5:$J$34,10,FALSE)),"")</f>
        <v/>
      </c>
      <c r="G31" s="278" t="str">
        <f>IF(B31&lt;&gt;0,(VLOOKUP(A31,'PTV Udreg.'!$J$8:$AG$37,22,FALSE)),"")</f>
        <v/>
      </c>
      <c r="H31" s="279" t="str">
        <f t="shared" si="5"/>
        <v/>
      </c>
      <c r="I31" s="280" t="str">
        <f t="shared" si="1"/>
        <v/>
      </c>
      <c r="J31" s="280" t="str">
        <f t="shared" si="2"/>
        <v/>
      </c>
      <c r="K31" s="280" t="str">
        <f t="shared" si="3"/>
        <v/>
      </c>
      <c r="L31" s="280" t="str">
        <f t="shared" si="4"/>
        <v/>
      </c>
    </row>
    <row r="32" spans="1:14">
      <c r="A32" s="85">
        <f>VLOOKUP(RYTTERDATA!A32,RYTTERDATA!A32,1,FALSE)</f>
        <v>0</v>
      </c>
      <c r="B32" s="275">
        <f>VLOOKUP(A32,RYTTERDATA!$A$5:$B$34,2,FALSE)</f>
        <v>0</v>
      </c>
      <c r="C32" s="275">
        <f>VLOOKUP(A32,RYTTERDATA!$A$5:$C$34,3,FALSE)</f>
        <v>0</v>
      </c>
      <c r="D32" s="85">
        <f>VLOOKUP(A32,RYTTERDATA!$A$5:$D$34,4,FALSE)</f>
        <v>0</v>
      </c>
      <c r="E32" s="276" t="str">
        <f>IF(B32&lt;&gt;0,(VLOOKUP(A32,'POR hele udreg.'!$A$5:$M$34,13,FALSE)),"")</f>
        <v/>
      </c>
      <c r="F32" s="277" t="str">
        <f>IF(B32&lt;&gt;0,(VLOOKUP(A32,'MA udregning 75 m'!$A$4:$J$34,10,FALSE)+VLOOKUP(A32,'MA udregning 100 m'!$A$4:$J$34,10,FALSE)+VLOOKUP(A32,'MA udregning 150 m'!$A$5:$J$34,10,FALSE)),"")</f>
        <v/>
      </c>
      <c r="G32" s="278" t="str">
        <f>IF(B32&lt;&gt;0,(VLOOKUP(A32,'PTV Udreg.'!$J$8:$AG$37,22,FALSE)),"")</f>
        <v/>
      </c>
      <c r="H32" s="279" t="str">
        <f t="shared" si="5"/>
        <v/>
      </c>
      <c r="I32" s="280" t="str">
        <f t="shared" si="1"/>
        <v/>
      </c>
      <c r="J32" s="280" t="str">
        <f t="shared" si="2"/>
        <v/>
      </c>
      <c r="K32" s="280" t="str">
        <f t="shared" si="3"/>
        <v/>
      </c>
      <c r="L32" s="280" t="str">
        <f t="shared" si="4"/>
        <v/>
      </c>
    </row>
    <row r="33" spans="1:12">
      <c r="A33" s="85">
        <f>VLOOKUP(RYTTERDATA!A33,RYTTERDATA!A33,1,FALSE)</f>
        <v>0</v>
      </c>
      <c r="B33" s="275">
        <f>VLOOKUP(A33,RYTTERDATA!$A$5:$B$34,2,FALSE)</f>
        <v>0</v>
      </c>
      <c r="C33" s="275">
        <f>VLOOKUP(A33,RYTTERDATA!$A$5:$C$34,3,FALSE)</f>
        <v>0</v>
      </c>
      <c r="D33" s="85">
        <f>VLOOKUP(A33,RYTTERDATA!$A$5:$D$34,4,FALSE)</f>
        <v>0</v>
      </c>
      <c r="E33" s="276" t="str">
        <f>IF(B33&lt;&gt;0,(VLOOKUP(A33,'POR hele udreg.'!$A$5:$M$34,13,FALSE)),"")</f>
        <v/>
      </c>
      <c r="F33" s="277" t="str">
        <f>IF(B33&lt;&gt;0,(VLOOKUP(A33,'MA udregning 75 m'!$A$4:$J$34,10,FALSE)+VLOOKUP(A33,'MA udregning 100 m'!$A$4:$J$34,10,FALSE)+VLOOKUP(A33,'MA udregning 150 m'!$A$5:$J$34,10,FALSE)),"")</f>
        <v/>
      </c>
      <c r="G33" s="278" t="str">
        <f>IF(B33&lt;&gt;0,(VLOOKUP(A33,'PTV Udreg.'!$J$8:$AG$37,22,FALSE)),"")</f>
        <v/>
      </c>
      <c r="H33" s="279" t="str">
        <f t="shared" si="5"/>
        <v/>
      </c>
      <c r="I33" s="280" t="str">
        <f t="shared" si="1"/>
        <v/>
      </c>
      <c r="J33" s="280" t="str">
        <f t="shared" si="2"/>
        <v/>
      </c>
      <c r="K33" s="280" t="str">
        <f t="shared" si="3"/>
        <v/>
      </c>
      <c r="L33" s="280" t="str">
        <f t="shared" si="4"/>
        <v/>
      </c>
    </row>
    <row r="34" spans="1:12">
      <c r="A34" s="85">
        <f>VLOOKUP(RYTTERDATA!A34,RYTTERDATA!A34,1,FALSE)</f>
        <v>0</v>
      </c>
      <c r="B34" s="275">
        <f>VLOOKUP(A34,RYTTERDATA!$A$5:$B$34,2,FALSE)</f>
        <v>0</v>
      </c>
      <c r="C34" s="275">
        <f>VLOOKUP(A34,RYTTERDATA!$A$5:$C$34,3,FALSE)</f>
        <v>0</v>
      </c>
      <c r="D34" s="85">
        <f>VLOOKUP(A34,RYTTERDATA!$A$5:$D$34,4,FALSE)</f>
        <v>0</v>
      </c>
      <c r="E34" s="276" t="str">
        <f>IF(B34&lt;&gt;0,(VLOOKUP(A34,'POR hele udreg.'!$A$5:$M$34,13,FALSE)),"")</f>
        <v/>
      </c>
      <c r="F34" s="277" t="str">
        <f>IF(B34&lt;&gt;0,(VLOOKUP(A34,'MA udregning 75 m'!$A$4:$J$34,10,FALSE)+VLOOKUP(A34,'MA udregning 100 m'!$A$4:$J$34,10,FALSE)+VLOOKUP(A34,'MA udregning 150 m'!$A$5:$J$34,10,FALSE)),"")</f>
        <v/>
      </c>
      <c r="G34" s="278" t="str">
        <f>IF(B34&lt;&gt;0,(VLOOKUP(A34,'PTV Udreg.'!$J$8:$AG$37,22,FALSE)),"")</f>
        <v/>
      </c>
      <c r="H34" s="279" t="str">
        <f t="shared" si="5"/>
        <v/>
      </c>
      <c r="I34" s="280" t="str">
        <f t="shared" si="1"/>
        <v/>
      </c>
      <c r="J34" s="280" t="str">
        <f t="shared" si="2"/>
        <v/>
      </c>
      <c r="K34" s="280" t="str">
        <f t="shared" si="3"/>
        <v/>
      </c>
      <c r="L34" s="280" t="str">
        <f t="shared" si="4"/>
        <v/>
      </c>
    </row>
    <row r="35" spans="1:12">
      <c r="A35" s="281"/>
    </row>
    <row r="36" spans="1:12">
      <c r="A36" s="282"/>
    </row>
  </sheetData>
  <sheetProtection sort="0" pivotTables="0"/>
  <protectedRanges>
    <protectedRange sqref="A1:L1048576" name="Område1"/>
  </protectedRanges>
  <mergeCells count="2">
    <mergeCell ref="A1:L2"/>
    <mergeCell ref="M4:P4"/>
  </mergeCells>
  <conditionalFormatting sqref="I5:L34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4011" workbookViewId="0">
      <selection activeCell="A4263" sqref="A4263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52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0207"/>
  <sheetViews>
    <sheetView topLeftCell="A9993" workbookViewId="0">
      <selection activeCell="H10010" sqref="H10010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59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  <row r="7838" spans="1:8">
      <c r="A7838" s="119">
        <v>78.349999999999994</v>
      </c>
      <c r="B7838" s="119">
        <v>0</v>
      </c>
      <c r="C7838" s="293"/>
      <c r="D7838" s="119">
        <v>78.349999999999994</v>
      </c>
      <c r="E7838" s="119">
        <v>30</v>
      </c>
      <c r="F7838" s="293"/>
      <c r="G7838" s="119">
        <v>78.349999999999994</v>
      </c>
      <c r="H7838" s="119">
        <v>15</v>
      </c>
    </row>
    <row r="7839" spans="1:8">
      <c r="A7839" s="119">
        <v>78.36</v>
      </c>
      <c r="B7839" s="119">
        <v>0</v>
      </c>
      <c r="C7839" s="293"/>
      <c r="D7839" s="119">
        <v>78.36</v>
      </c>
      <c r="E7839" s="119">
        <v>30</v>
      </c>
      <c r="F7839" s="293"/>
      <c r="G7839" s="119">
        <v>78.36</v>
      </c>
      <c r="H7839" s="119">
        <v>15</v>
      </c>
    </row>
    <row r="7840" spans="1:8">
      <c r="A7840" s="119">
        <v>78.37</v>
      </c>
      <c r="B7840" s="119">
        <v>0</v>
      </c>
      <c r="C7840" s="293"/>
      <c r="D7840" s="119">
        <v>78.37</v>
      </c>
      <c r="E7840" s="119">
        <v>30</v>
      </c>
      <c r="F7840" s="293"/>
      <c r="G7840" s="119">
        <v>78.37</v>
      </c>
      <c r="H7840" s="119">
        <v>15</v>
      </c>
    </row>
    <row r="7841" spans="1:8">
      <c r="A7841" s="119">
        <v>78.380000000000095</v>
      </c>
      <c r="B7841" s="119">
        <v>0</v>
      </c>
      <c r="C7841" s="293"/>
      <c r="D7841" s="119">
        <v>78.380000000000095</v>
      </c>
      <c r="E7841" s="119">
        <v>30</v>
      </c>
      <c r="F7841" s="293"/>
      <c r="G7841" s="119">
        <v>78.380000000000095</v>
      </c>
      <c r="H7841" s="119">
        <v>15</v>
      </c>
    </row>
    <row r="7842" spans="1:8">
      <c r="A7842" s="119">
        <v>78.3900000000001</v>
      </c>
      <c r="B7842" s="119">
        <v>0</v>
      </c>
      <c r="C7842" s="293"/>
      <c r="D7842" s="119">
        <v>78.3900000000001</v>
      </c>
      <c r="E7842" s="119">
        <v>30</v>
      </c>
      <c r="F7842" s="293"/>
      <c r="G7842" s="119">
        <v>78.3900000000001</v>
      </c>
      <c r="H7842" s="119">
        <v>15</v>
      </c>
    </row>
    <row r="7843" spans="1:8">
      <c r="A7843" s="119">
        <v>78.400000000000105</v>
      </c>
      <c r="B7843" s="119">
        <v>0</v>
      </c>
      <c r="C7843" s="293"/>
      <c r="D7843" s="119">
        <v>78.400000000000105</v>
      </c>
      <c r="E7843" s="119">
        <v>30</v>
      </c>
      <c r="F7843" s="293"/>
      <c r="G7843" s="119">
        <v>78.400000000000105</v>
      </c>
      <c r="H7843" s="119">
        <v>15</v>
      </c>
    </row>
    <row r="7844" spans="1:8">
      <c r="A7844" s="119">
        <v>78.410000000000096</v>
      </c>
      <c r="B7844" s="119">
        <v>0</v>
      </c>
      <c r="C7844" s="293"/>
      <c r="D7844" s="119">
        <v>78.410000000000096</v>
      </c>
      <c r="E7844" s="119">
        <v>30</v>
      </c>
      <c r="F7844" s="293"/>
      <c r="G7844" s="119">
        <v>78.410000000000096</v>
      </c>
      <c r="H7844" s="119">
        <v>15</v>
      </c>
    </row>
    <row r="7845" spans="1:8">
      <c r="A7845" s="119">
        <v>78.420000000000101</v>
      </c>
      <c r="B7845" s="119">
        <v>0</v>
      </c>
      <c r="C7845" s="293"/>
      <c r="D7845" s="119">
        <v>78.420000000000101</v>
      </c>
      <c r="E7845" s="119">
        <v>30</v>
      </c>
      <c r="F7845" s="293"/>
      <c r="G7845" s="119">
        <v>78.420000000000101</v>
      </c>
      <c r="H7845" s="119">
        <v>15</v>
      </c>
    </row>
    <row r="7846" spans="1:8">
      <c r="A7846" s="119">
        <v>78.430000000000106</v>
      </c>
      <c r="B7846" s="119">
        <v>0</v>
      </c>
      <c r="C7846" s="293"/>
      <c r="D7846" s="119">
        <v>78.430000000000106</v>
      </c>
      <c r="E7846" s="119">
        <v>30</v>
      </c>
      <c r="F7846" s="293"/>
      <c r="G7846" s="119">
        <v>78.430000000000106</v>
      </c>
      <c r="H7846" s="119">
        <v>15</v>
      </c>
    </row>
    <row r="7847" spans="1:8">
      <c r="A7847" s="119">
        <v>78.440000000000097</v>
      </c>
      <c r="B7847" s="119">
        <v>0</v>
      </c>
      <c r="C7847" s="293"/>
      <c r="D7847" s="119">
        <v>78.440000000000097</v>
      </c>
      <c r="E7847" s="119">
        <v>30</v>
      </c>
      <c r="F7847" s="293"/>
      <c r="G7847" s="119">
        <v>78.440000000000097</v>
      </c>
      <c r="H7847" s="119">
        <v>15</v>
      </c>
    </row>
    <row r="7848" spans="1:8">
      <c r="A7848" s="119">
        <v>78.450000000000102</v>
      </c>
      <c r="B7848" s="119">
        <v>0</v>
      </c>
      <c r="C7848" s="293"/>
      <c r="D7848" s="119">
        <v>78.450000000000102</v>
      </c>
      <c r="E7848" s="119">
        <v>30</v>
      </c>
      <c r="F7848" s="293"/>
      <c r="G7848" s="119">
        <v>78.450000000000102</v>
      </c>
      <c r="H7848" s="119">
        <v>15</v>
      </c>
    </row>
    <row r="7849" spans="1:8">
      <c r="A7849" s="119">
        <v>78.460000000000093</v>
      </c>
      <c r="B7849" s="119">
        <v>0</v>
      </c>
      <c r="C7849" s="293"/>
      <c r="D7849" s="119">
        <v>78.460000000000093</v>
      </c>
      <c r="E7849" s="119">
        <v>30</v>
      </c>
      <c r="F7849" s="293"/>
      <c r="G7849" s="119">
        <v>78.460000000000093</v>
      </c>
      <c r="H7849" s="119">
        <v>15</v>
      </c>
    </row>
    <row r="7850" spans="1:8">
      <c r="A7850" s="119">
        <v>78.470000000000098</v>
      </c>
      <c r="B7850" s="119">
        <v>0</v>
      </c>
      <c r="C7850" s="293"/>
      <c r="D7850" s="119">
        <v>78.470000000000098</v>
      </c>
      <c r="E7850" s="119">
        <v>30</v>
      </c>
      <c r="F7850" s="293"/>
      <c r="G7850" s="119">
        <v>78.470000000000098</v>
      </c>
      <c r="H7850" s="119">
        <v>15</v>
      </c>
    </row>
    <row r="7851" spans="1:8">
      <c r="A7851" s="119">
        <v>78.480000000000103</v>
      </c>
      <c r="B7851" s="119">
        <v>0</v>
      </c>
      <c r="C7851" s="293"/>
      <c r="D7851" s="119">
        <v>78.480000000000103</v>
      </c>
      <c r="E7851" s="119">
        <v>30</v>
      </c>
      <c r="F7851" s="293"/>
      <c r="G7851" s="119">
        <v>78.480000000000103</v>
      </c>
      <c r="H7851" s="119">
        <v>15</v>
      </c>
    </row>
    <row r="7852" spans="1:8">
      <c r="A7852" s="119">
        <v>78.490000000000094</v>
      </c>
      <c r="B7852" s="119">
        <v>0</v>
      </c>
      <c r="C7852" s="293"/>
      <c r="D7852" s="119">
        <v>78.490000000000094</v>
      </c>
      <c r="E7852" s="119">
        <v>30</v>
      </c>
      <c r="F7852" s="293"/>
      <c r="G7852" s="119">
        <v>78.490000000000094</v>
      </c>
      <c r="H7852" s="119">
        <v>15</v>
      </c>
    </row>
    <row r="7853" spans="1:8">
      <c r="A7853" s="119">
        <v>78.500000000000099</v>
      </c>
      <c r="B7853" s="119">
        <v>0</v>
      </c>
      <c r="C7853" s="293"/>
      <c r="D7853" s="119">
        <v>78.500000000000099</v>
      </c>
      <c r="E7853" s="119">
        <v>30</v>
      </c>
      <c r="F7853" s="293"/>
      <c r="G7853" s="119">
        <v>78.500000000000099</v>
      </c>
      <c r="H7853" s="119">
        <v>15</v>
      </c>
    </row>
    <row r="7854" spans="1:8">
      <c r="A7854" s="119">
        <v>78.510000000000105</v>
      </c>
      <c r="B7854" s="119">
        <v>0</v>
      </c>
      <c r="C7854" s="293"/>
      <c r="D7854" s="119">
        <v>78.510000000000105</v>
      </c>
      <c r="E7854" s="119">
        <v>30</v>
      </c>
      <c r="F7854" s="293"/>
      <c r="G7854" s="119">
        <v>78.510000000000105</v>
      </c>
      <c r="H7854" s="119">
        <v>15</v>
      </c>
    </row>
    <row r="7855" spans="1:8">
      <c r="A7855" s="119">
        <v>78.520000000000095</v>
      </c>
      <c r="B7855" s="119">
        <v>0</v>
      </c>
      <c r="C7855" s="293"/>
      <c r="D7855" s="119">
        <v>78.520000000000095</v>
      </c>
      <c r="E7855" s="119">
        <v>30</v>
      </c>
      <c r="F7855" s="293"/>
      <c r="G7855" s="119">
        <v>78.520000000000095</v>
      </c>
      <c r="H7855" s="119">
        <v>15</v>
      </c>
    </row>
    <row r="7856" spans="1:8">
      <c r="A7856" s="119">
        <v>78.530000000000101</v>
      </c>
      <c r="B7856" s="119">
        <v>0</v>
      </c>
      <c r="C7856" s="293"/>
      <c r="D7856" s="119">
        <v>78.530000000000101</v>
      </c>
      <c r="E7856" s="119">
        <v>30</v>
      </c>
      <c r="F7856" s="293"/>
      <c r="G7856" s="119">
        <v>78.530000000000101</v>
      </c>
      <c r="H7856" s="119">
        <v>15</v>
      </c>
    </row>
    <row r="7857" spans="1:8">
      <c r="A7857" s="119">
        <v>78.540000000000106</v>
      </c>
      <c r="B7857" s="119">
        <v>0</v>
      </c>
      <c r="C7857" s="293"/>
      <c r="D7857" s="119">
        <v>78.540000000000106</v>
      </c>
      <c r="E7857" s="119">
        <v>30</v>
      </c>
      <c r="F7857" s="293"/>
      <c r="G7857" s="119">
        <v>78.540000000000106</v>
      </c>
      <c r="H7857" s="119">
        <v>15</v>
      </c>
    </row>
    <row r="7858" spans="1:8">
      <c r="A7858" s="119">
        <v>78.550000000000097</v>
      </c>
      <c r="B7858" s="119">
        <v>0</v>
      </c>
      <c r="C7858" s="293"/>
      <c r="D7858" s="119">
        <v>78.550000000000097</v>
      </c>
      <c r="E7858" s="119">
        <v>30</v>
      </c>
      <c r="F7858" s="293"/>
      <c r="G7858" s="119">
        <v>78.550000000000097</v>
      </c>
      <c r="H7858" s="119">
        <v>15</v>
      </c>
    </row>
    <row r="7859" spans="1:8">
      <c r="A7859" s="119">
        <v>78.560000000000102</v>
      </c>
      <c r="B7859" s="119">
        <v>0</v>
      </c>
      <c r="C7859" s="293"/>
      <c r="D7859" s="119">
        <v>78.560000000000102</v>
      </c>
      <c r="E7859" s="119">
        <v>30</v>
      </c>
      <c r="F7859" s="293"/>
      <c r="G7859" s="119">
        <v>78.560000000000102</v>
      </c>
      <c r="H7859" s="119">
        <v>15</v>
      </c>
    </row>
    <row r="7860" spans="1:8">
      <c r="A7860" s="119">
        <v>78.570000000000107</v>
      </c>
      <c r="B7860" s="119">
        <v>0</v>
      </c>
      <c r="C7860" s="293"/>
      <c r="D7860" s="119">
        <v>78.570000000000107</v>
      </c>
      <c r="E7860" s="119">
        <v>30</v>
      </c>
      <c r="F7860" s="293"/>
      <c r="G7860" s="119">
        <v>78.570000000000107</v>
      </c>
      <c r="H7860" s="119">
        <v>15</v>
      </c>
    </row>
    <row r="7861" spans="1:8">
      <c r="A7861" s="119">
        <v>78.580000000000197</v>
      </c>
      <c r="B7861" s="119">
        <v>0</v>
      </c>
      <c r="C7861" s="293"/>
      <c r="D7861" s="119">
        <v>78.580000000000197</v>
      </c>
      <c r="E7861" s="119">
        <v>30</v>
      </c>
      <c r="F7861" s="293"/>
      <c r="G7861" s="119">
        <v>78.580000000000197</v>
      </c>
      <c r="H7861" s="119">
        <v>15</v>
      </c>
    </row>
    <row r="7862" spans="1:8">
      <c r="A7862" s="119">
        <v>78.590000000000202</v>
      </c>
      <c r="B7862" s="119">
        <v>0</v>
      </c>
      <c r="C7862" s="293"/>
      <c r="D7862" s="119">
        <v>78.590000000000202</v>
      </c>
      <c r="E7862" s="119">
        <v>30</v>
      </c>
      <c r="F7862" s="293"/>
      <c r="G7862" s="119">
        <v>78.590000000000202</v>
      </c>
      <c r="H7862" s="119">
        <v>15</v>
      </c>
    </row>
    <row r="7863" spans="1:8">
      <c r="A7863" s="119">
        <v>78.600000000000193</v>
      </c>
      <c r="B7863" s="119">
        <v>0</v>
      </c>
      <c r="C7863" s="293"/>
      <c r="D7863" s="119">
        <v>78.600000000000193</v>
      </c>
      <c r="E7863" s="119">
        <v>30</v>
      </c>
      <c r="F7863" s="293"/>
      <c r="G7863" s="119">
        <v>78.600000000000193</v>
      </c>
      <c r="H7863" s="119">
        <v>15</v>
      </c>
    </row>
    <row r="7864" spans="1:8">
      <c r="A7864" s="119">
        <v>78.610000000000198</v>
      </c>
      <c r="B7864" s="119">
        <v>0</v>
      </c>
      <c r="C7864" s="293"/>
      <c r="D7864" s="119">
        <v>78.610000000000198</v>
      </c>
      <c r="E7864" s="119">
        <v>30</v>
      </c>
      <c r="F7864" s="293"/>
      <c r="G7864" s="119">
        <v>78.610000000000198</v>
      </c>
      <c r="H7864" s="119">
        <v>15</v>
      </c>
    </row>
    <row r="7865" spans="1:8">
      <c r="A7865" s="119">
        <v>78.620000000000203</v>
      </c>
      <c r="B7865" s="119">
        <v>0</v>
      </c>
      <c r="C7865" s="293"/>
      <c r="D7865" s="119">
        <v>78.620000000000203</v>
      </c>
      <c r="E7865" s="119">
        <v>30</v>
      </c>
      <c r="F7865" s="293"/>
      <c r="G7865" s="119">
        <v>78.620000000000203</v>
      </c>
      <c r="H7865" s="119">
        <v>15</v>
      </c>
    </row>
    <row r="7866" spans="1:8">
      <c r="A7866" s="119">
        <v>78.630000000000194</v>
      </c>
      <c r="B7866" s="119">
        <v>0</v>
      </c>
      <c r="C7866" s="293"/>
      <c r="D7866" s="119">
        <v>78.630000000000194</v>
      </c>
      <c r="E7866" s="119">
        <v>30</v>
      </c>
      <c r="F7866" s="293"/>
      <c r="G7866" s="119">
        <v>78.630000000000194</v>
      </c>
      <c r="H7866" s="119">
        <v>15</v>
      </c>
    </row>
    <row r="7867" spans="1:8">
      <c r="A7867" s="119">
        <v>78.6400000000002</v>
      </c>
      <c r="B7867" s="119">
        <v>0</v>
      </c>
      <c r="C7867" s="293"/>
      <c r="D7867" s="119">
        <v>78.6400000000002</v>
      </c>
      <c r="E7867" s="119">
        <v>30</v>
      </c>
      <c r="F7867" s="293"/>
      <c r="G7867" s="119">
        <v>78.6400000000002</v>
      </c>
      <c r="H7867" s="119">
        <v>15</v>
      </c>
    </row>
    <row r="7868" spans="1:8">
      <c r="A7868" s="119">
        <v>78.650000000000205</v>
      </c>
      <c r="B7868" s="119">
        <v>0</v>
      </c>
      <c r="C7868" s="293"/>
      <c r="D7868" s="119">
        <v>78.650000000000205</v>
      </c>
      <c r="E7868" s="119">
        <v>30</v>
      </c>
      <c r="F7868" s="293"/>
      <c r="G7868" s="119">
        <v>78.650000000000205</v>
      </c>
      <c r="H7868" s="119">
        <v>15</v>
      </c>
    </row>
    <row r="7869" spans="1:8">
      <c r="A7869" s="119">
        <v>78.660000000000196</v>
      </c>
      <c r="B7869" s="119">
        <v>0</v>
      </c>
      <c r="C7869" s="293"/>
      <c r="D7869" s="119">
        <v>78.660000000000196</v>
      </c>
      <c r="E7869" s="119">
        <v>30</v>
      </c>
      <c r="F7869" s="293"/>
      <c r="G7869" s="119">
        <v>78.660000000000196</v>
      </c>
      <c r="H7869" s="119">
        <v>15</v>
      </c>
    </row>
    <row r="7870" spans="1:8">
      <c r="A7870" s="119">
        <v>78.670000000000201</v>
      </c>
      <c r="B7870" s="119">
        <v>0</v>
      </c>
      <c r="C7870" s="293"/>
      <c r="D7870" s="119">
        <v>78.670000000000201</v>
      </c>
      <c r="E7870" s="119">
        <v>30</v>
      </c>
      <c r="F7870" s="293"/>
      <c r="G7870" s="119">
        <v>78.670000000000201</v>
      </c>
      <c r="H7870" s="119">
        <v>15</v>
      </c>
    </row>
    <row r="7871" spans="1:8">
      <c r="A7871" s="119">
        <v>78.680000000000206</v>
      </c>
      <c r="B7871" s="119">
        <v>0</v>
      </c>
      <c r="C7871" s="293"/>
      <c r="D7871" s="119">
        <v>78.680000000000206</v>
      </c>
      <c r="E7871" s="119">
        <v>30</v>
      </c>
      <c r="F7871" s="293"/>
      <c r="G7871" s="119">
        <v>78.680000000000206</v>
      </c>
      <c r="H7871" s="119">
        <v>15</v>
      </c>
    </row>
    <row r="7872" spans="1:8">
      <c r="A7872" s="119">
        <v>78.690000000000197</v>
      </c>
      <c r="B7872" s="119">
        <v>0</v>
      </c>
      <c r="C7872" s="293"/>
      <c r="D7872" s="119">
        <v>78.690000000000197</v>
      </c>
      <c r="E7872" s="119">
        <v>30</v>
      </c>
      <c r="F7872" s="293"/>
      <c r="G7872" s="119">
        <v>78.690000000000197</v>
      </c>
      <c r="H7872" s="119">
        <v>15</v>
      </c>
    </row>
    <row r="7873" spans="1:8">
      <c r="A7873" s="119">
        <v>78.700000000000202</v>
      </c>
      <c r="B7873" s="119">
        <v>0</v>
      </c>
      <c r="C7873" s="293"/>
      <c r="D7873" s="119">
        <v>78.700000000000202</v>
      </c>
      <c r="E7873" s="119">
        <v>30</v>
      </c>
      <c r="F7873" s="293"/>
      <c r="G7873" s="119">
        <v>78.700000000000202</v>
      </c>
      <c r="H7873" s="119">
        <v>15</v>
      </c>
    </row>
    <row r="7874" spans="1:8">
      <c r="A7874" s="119">
        <v>78.710000000000207</v>
      </c>
      <c r="B7874" s="119">
        <v>0</v>
      </c>
      <c r="C7874" s="293"/>
      <c r="D7874" s="119">
        <v>78.710000000000207</v>
      </c>
      <c r="E7874" s="119">
        <v>30</v>
      </c>
      <c r="F7874" s="293"/>
      <c r="G7874" s="119">
        <v>78.710000000000207</v>
      </c>
      <c r="H7874" s="119">
        <v>15</v>
      </c>
    </row>
    <row r="7875" spans="1:8">
      <c r="A7875" s="119">
        <v>78.720000000000198</v>
      </c>
      <c r="B7875" s="119">
        <v>0</v>
      </c>
      <c r="C7875" s="293"/>
      <c r="D7875" s="119">
        <v>78.720000000000198</v>
      </c>
      <c r="E7875" s="119">
        <v>30</v>
      </c>
      <c r="F7875" s="293"/>
      <c r="G7875" s="119">
        <v>78.720000000000198</v>
      </c>
      <c r="H7875" s="119">
        <v>15</v>
      </c>
    </row>
    <row r="7876" spans="1:8">
      <c r="A7876" s="119">
        <v>78.730000000000203</v>
      </c>
      <c r="B7876" s="119">
        <v>0</v>
      </c>
      <c r="C7876" s="293"/>
      <c r="D7876" s="119">
        <v>78.730000000000203</v>
      </c>
      <c r="E7876" s="119">
        <v>30</v>
      </c>
      <c r="F7876" s="293"/>
      <c r="G7876" s="119">
        <v>78.730000000000203</v>
      </c>
      <c r="H7876" s="119">
        <v>15</v>
      </c>
    </row>
    <row r="7877" spans="1:8">
      <c r="A7877" s="119">
        <v>78.740000000000293</v>
      </c>
      <c r="B7877" s="119">
        <v>0</v>
      </c>
      <c r="C7877" s="293"/>
      <c r="D7877" s="119">
        <v>78.740000000000293</v>
      </c>
      <c r="E7877" s="119">
        <v>30</v>
      </c>
      <c r="F7877" s="293"/>
      <c r="G7877" s="119">
        <v>78.740000000000293</v>
      </c>
      <c r="H7877" s="119">
        <v>15</v>
      </c>
    </row>
    <row r="7878" spans="1:8">
      <c r="A7878" s="119">
        <v>78.750000000000298</v>
      </c>
      <c r="B7878" s="119">
        <v>0</v>
      </c>
      <c r="C7878" s="293"/>
      <c r="D7878" s="119">
        <v>78.750000000000298</v>
      </c>
      <c r="E7878" s="119">
        <v>30</v>
      </c>
      <c r="F7878" s="293"/>
      <c r="G7878" s="119">
        <v>78.750000000000298</v>
      </c>
      <c r="H7878" s="119">
        <v>15</v>
      </c>
    </row>
    <row r="7879" spans="1:8">
      <c r="A7879" s="119">
        <v>78.760000000000304</v>
      </c>
      <c r="B7879" s="119">
        <v>0</v>
      </c>
      <c r="C7879" s="293"/>
      <c r="D7879" s="119">
        <v>78.760000000000304</v>
      </c>
      <c r="E7879" s="119">
        <v>30</v>
      </c>
      <c r="F7879" s="293"/>
      <c r="G7879" s="119">
        <v>78.760000000000304</v>
      </c>
      <c r="H7879" s="119">
        <v>15</v>
      </c>
    </row>
    <row r="7880" spans="1:8">
      <c r="A7880" s="119">
        <v>78.770000000000294</v>
      </c>
      <c r="B7880" s="119">
        <v>0</v>
      </c>
      <c r="C7880" s="293"/>
      <c r="D7880" s="119">
        <v>78.770000000000294</v>
      </c>
      <c r="E7880" s="119">
        <v>30</v>
      </c>
      <c r="F7880" s="293"/>
      <c r="G7880" s="119">
        <v>78.770000000000294</v>
      </c>
      <c r="H7880" s="119">
        <v>15</v>
      </c>
    </row>
    <row r="7881" spans="1:8">
      <c r="A7881" s="119">
        <v>78.7800000000003</v>
      </c>
      <c r="B7881" s="119">
        <v>0</v>
      </c>
      <c r="C7881" s="293"/>
      <c r="D7881" s="119">
        <v>78.7800000000003</v>
      </c>
      <c r="E7881" s="119">
        <v>30</v>
      </c>
      <c r="F7881" s="293"/>
      <c r="G7881" s="119">
        <v>78.7800000000003</v>
      </c>
      <c r="H7881" s="119">
        <v>15</v>
      </c>
    </row>
    <row r="7882" spans="1:8">
      <c r="A7882" s="119">
        <v>78.790000000000305</v>
      </c>
      <c r="B7882" s="119">
        <v>0</v>
      </c>
      <c r="C7882" s="293"/>
      <c r="D7882" s="119">
        <v>78.790000000000305</v>
      </c>
      <c r="E7882" s="119">
        <v>30</v>
      </c>
      <c r="F7882" s="293"/>
      <c r="G7882" s="119">
        <v>78.790000000000305</v>
      </c>
      <c r="H7882" s="119">
        <v>15</v>
      </c>
    </row>
    <row r="7883" spans="1:8">
      <c r="A7883" s="119">
        <v>78.800000000000296</v>
      </c>
      <c r="B7883" s="119">
        <v>0</v>
      </c>
      <c r="C7883" s="293"/>
      <c r="D7883" s="119">
        <v>78.800000000000296</v>
      </c>
      <c r="E7883" s="119">
        <v>30</v>
      </c>
      <c r="F7883" s="293"/>
      <c r="G7883" s="119">
        <v>78.800000000000296</v>
      </c>
      <c r="H7883" s="119">
        <v>15</v>
      </c>
    </row>
    <row r="7884" spans="1:8">
      <c r="A7884" s="119">
        <v>78.810000000000301</v>
      </c>
      <c r="B7884" s="119">
        <v>0</v>
      </c>
      <c r="C7884" s="293"/>
      <c r="D7884" s="119">
        <v>78.810000000000301</v>
      </c>
      <c r="E7884" s="119">
        <v>30</v>
      </c>
      <c r="F7884" s="293"/>
      <c r="G7884" s="119">
        <v>78.810000000000301</v>
      </c>
      <c r="H7884" s="119">
        <v>15</v>
      </c>
    </row>
    <row r="7885" spans="1:8">
      <c r="A7885" s="119">
        <v>78.820000000000306</v>
      </c>
      <c r="B7885" s="119">
        <v>0</v>
      </c>
      <c r="C7885" s="293"/>
      <c r="D7885" s="119">
        <v>78.820000000000306</v>
      </c>
      <c r="E7885" s="119">
        <v>30</v>
      </c>
      <c r="F7885" s="293"/>
      <c r="G7885" s="119">
        <v>78.820000000000306</v>
      </c>
      <c r="H7885" s="119">
        <v>15</v>
      </c>
    </row>
    <row r="7886" spans="1:8">
      <c r="A7886" s="119">
        <v>78.830000000000297</v>
      </c>
      <c r="B7886" s="119">
        <v>0</v>
      </c>
      <c r="C7886" s="293"/>
      <c r="D7886" s="119">
        <v>78.830000000000297</v>
      </c>
      <c r="E7886" s="119">
        <v>30</v>
      </c>
      <c r="F7886" s="293"/>
      <c r="G7886" s="119">
        <v>78.830000000000297</v>
      </c>
      <c r="H7886" s="119">
        <v>15</v>
      </c>
    </row>
    <row r="7887" spans="1:8">
      <c r="A7887" s="119">
        <v>78.840000000000302</v>
      </c>
      <c r="B7887" s="119">
        <v>0</v>
      </c>
      <c r="C7887" s="293"/>
      <c r="D7887" s="119">
        <v>78.840000000000302</v>
      </c>
      <c r="E7887" s="119">
        <v>30</v>
      </c>
      <c r="F7887" s="293"/>
      <c r="G7887" s="119">
        <v>78.840000000000302</v>
      </c>
      <c r="H7887" s="119">
        <v>15</v>
      </c>
    </row>
    <row r="7888" spans="1:8">
      <c r="A7888" s="119">
        <v>78.850000000000307</v>
      </c>
      <c r="B7888" s="119">
        <v>0</v>
      </c>
      <c r="C7888" s="293"/>
      <c r="D7888" s="119">
        <v>78.850000000000307</v>
      </c>
      <c r="E7888" s="119">
        <v>30</v>
      </c>
      <c r="F7888" s="293"/>
      <c r="G7888" s="119">
        <v>78.850000000000307</v>
      </c>
      <c r="H7888" s="119">
        <v>15</v>
      </c>
    </row>
    <row r="7889" spans="1:8">
      <c r="A7889" s="119">
        <v>78.860000000000298</v>
      </c>
      <c r="B7889" s="119">
        <v>0</v>
      </c>
      <c r="C7889" s="293"/>
      <c r="D7889" s="119">
        <v>78.860000000000298</v>
      </c>
      <c r="E7889" s="119">
        <v>30</v>
      </c>
      <c r="F7889" s="293"/>
      <c r="G7889" s="119">
        <v>78.860000000000298</v>
      </c>
      <c r="H7889" s="119">
        <v>15</v>
      </c>
    </row>
    <row r="7890" spans="1:8">
      <c r="A7890" s="119">
        <v>78.870000000000303</v>
      </c>
      <c r="B7890" s="119">
        <v>0</v>
      </c>
      <c r="C7890" s="293"/>
      <c r="D7890" s="119">
        <v>78.870000000000303</v>
      </c>
      <c r="E7890" s="119">
        <v>30</v>
      </c>
      <c r="F7890" s="293"/>
      <c r="G7890" s="119">
        <v>78.870000000000303</v>
      </c>
      <c r="H7890" s="119">
        <v>15</v>
      </c>
    </row>
    <row r="7891" spans="1:8">
      <c r="A7891" s="119">
        <v>78.880000000000294</v>
      </c>
      <c r="B7891" s="119">
        <v>0</v>
      </c>
      <c r="C7891" s="293"/>
      <c r="D7891" s="119">
        <v>78.880000000000294</v>
      </c>
      <c r="E7891" s="119">
        <v>30</v>
      </c>
      <c r="F7891" s="293"/>
      <c r="G7891" s="119">
        <v>78.880000000000294</v>
      </c>
      <c r="H7891" s="119">
        <v>15</v>
      </c>
    </row>
    <row r="7892" spans="1:8">
      <c r="A7892" s="119">
        <v>78.890000000000299</v>
      </c>
      <c r="B7892" s="119">
        <v>0</v>
      </c>
      <c r="C7892" s="293"/>
      <c r="D7892" s="119">
        <v>78.890000000000299</v>
      </c>
      <c r="E7892" s="119">
        <v>30</v>
      </c>
      <c r="F7892" s="293"/>
      <c r="G7892" s="119">
        <v>78.890000000000299</v>
      </c>
      <c r="H7892" s="119">
        <v>15</v>
      </c>
    </row>
    <row r="7893" spans="1:8">
      <c r="A7893" s="119">
        <v>78.900000000000304</v>
      </c>
      <c r="B7893" s="119">
        <v>0</v>
      </c>
      <c r="C7893" s="293"/>
      <c r="D7893" s="119">
        <v>78.900000000000304</v>
      </c>
      <c r="E7893" s="119">
        <v>30</v>
      </c>
      <c r="F7893" s="293"/>
      <c r="G7893" s="119">
        <v>78.900000000000304</v>
      </c>
      <c r="H7893" s="119">
        <v>15</v>
      </c>
    </row>
    <row r="7894" spans="1:8">
      <c r="A7894" s="119">
        <v>78.910000000000295</v>
      </c>
      <c r="B7894" s="119">
        <v>0</v>
      </c>
      <c r="C7894" s="293"/>
      <c r="D7894" s="119">
        <v>78.910000000000295</v>
      </c>
      <c r="E7894" s="119">
        <v>30</v>
      </c>
      <c r="F7894" s="293"/>
      <c r="G7894" s="119">
        <v>78.910000000000295</v>
      </c>
      <c r="H7894" s="119">
        <v>15</v>
      </c>
    </row>
    <row r="7895" spans="1:8">
      <c r="A7895" s="119">
        <v>78.9200000000003</v>
      </c>
      <c r="B7895" s="119">
        <v>0</v>
      </c>
      <c r="C7895" s="293"/>
      <c r="D7895" s="119">
        <v>78.9200000000003</v>
      </c>
      <c r="E7895" s="119">
        <v>30</v>
      </c>
      <c r="F7895" s="293"/>
      <c r="G7895" s="119">
        <v>78.9200000000003</v>
      </c>
      <c r="H7895" s="119">
        <v>15</v>
      </c>
    </row>
    <row r="7896" spans="1:8">
      <c r="A7896" s="119">
        <v>78.930000000000305</v>
      </c>
      <c r="B7896" s="119">
        <v>0</v>
      </c>
      <c r="C7896" s="293"/>
      <c r="D7896" s="119">
        <v>78.930000000000305</v>
      </c>
      <c r="E7896" s="119">
        <v>30</v>
      </c>
      <c r="F7896" s="293"/>
      <c r="G7896" s="119">
        <v>78.930000000000305</v>
      </c>
      <c r="H7896" s="119">
        <v>15</v>
      </c>
    </row>
    <row r="7897" spans="1:8">
      <c r="A7897" s="119">
        <v>78.940000000000396</v>
      </c>
      <c r="B7897" s="119">
        <v>0</v>
      </c>
      <c r="C7897" s="293"/>
      <c r="D7897" s="119">
        <v>78.940000000000396</v>
      </c>
      <c r="E7897" s="119">
        <v>30</v>
      </c>
      <c r="F7897" s="293"/>
      <c r="G7897" s="119">
        <v>78.940000000000396</v>
      </c>
      <c r="H7897" s="119">
        <v>15</v>
      </c>
    </row>
    <row r="7898" spans="1:8">
      <c r="A7898" s="119">
        <v>78.950000000000401</v>
      </c>
      <c r="B7898" s="119">
        <v>0</v>
      </c>
      <c r="C7898" s="293"/>
      <c r="D7898" s="119">
        <v>78.950000000000401</v>
      </c>
      <c r="E7898" s="119">
        <v>30</v>
      </c>
      <c r="F7898" s="293"/>
      <c r="G7898" s="119">
        <v>78.950000000000401</v>
      </c>
      <c r="H7898" s="119">
        <v>15</v>
      </c>
    </row>
    <row r="7899" spans="1:8">
      <c r="A7899" s="119">
        <v>78.960000000000406</v>
      </c>
      <c r="B7899" s="119">
        <v>0</v>
      </c>
      <c r="C7899" s="293"/>
      <c r="D7899" s="119">
        <v>78.960000000000406</v>
      </c>
      <c r="E7899" s="119">
        <v>30</v>
      </c>
      <c r="F7899" s="293"/>
      <c r="G7899" s="119">
        <v>78.960000000000406</v>
      </c>
      <c r="H7899" s="119">
        <v>15</v>
      </c>
    </row>
    <row r="7900" spans="1:8">
      <c r="A7900" s="119">
        <v>78.970000000000397</v>
      </c>
      <c r="B7900" s="119">
        <v>0</v>
      </c>
      <c r="C7900" s="293"/>
      <c r="D7900" s="119">
        <v>78.970000000000397</v>
      </c>
      <c r="E7900" s="119">
        <v>30</v>
      </c>
      <c r="F7900" s="293"/>
      <c r="G7900" s="119">
        <v>78.970000000000397</v>
      </c>
      <c r="H7900" s="119">
        <v>15</v>
      </c>
    </row>
    <row r="7901" spans="1:8">
      <c r="A7901" s="119">
        <v>78.980000000000402</v>
      </c>
      <c r="B7901" s="119">
        <v>0</v>
      </c>
      <c r="C7901" s="293"/>
      <c r="D7901" s="119">
        <v>78.980000000000402</v>
      </c>
      <c r="E7901" s="119">
        <v>30</v>
      </c>
      <c r="F7901" s="293"/>
      <c r="G7901" s="119">
        <v>78.980000000000402</v>
      </c>
      <c r="H7901" s="119">
        <v>15</v>
      </c>
    </row>
    <row r="7902" spans="1:8">
      <c r="A7902" s="119">
        <v>78.990000000000407</v>
      </c>
      <c r="B7902" s="119">
        <v>0</v>
      </c>
      <c r="C7902" s="293"/>
      <c r="D7902" s="119">
        <v>78.990000000000407</v>
      </c>
      <c r="E7902" s="119">
        <v>30</v>
      </c>
      <c r="F7902" s="293"/>
      <c r="G7902" s="119">
        <v>78.990000000000407</v>
      </c>
      <c r="H7902" s="119">
        <v>15</v>
      </c>
    </row>
    <row r="7903" spans="1:8">
      <c r="A7903" s="119">
        <v>79.000000000000398</v>
      </c>
      <c r="B7903" s="119">
        <v>0</v>
      </c>
      <c r="C7903" s="293"/>
      <c r="D7903" s="119">
        <v>79.000000000000398</v>
      </c>
      <c r="E7903" s="119">
        <v>30</v>
      </c>
      <c r="F7903" s="293"/>
      <c r="G7903" s="119">
        <v>79.000000000000398</v>
      </c>
      <c r="H7903" s="119">
        <v>15</v>
      </c>
    </row>
    <row r="7904" spans="1:8">
      <c r="A7904" s="119">
        <v>79.010000000000403</v>
      </c>
      <c r="B7904" s="119">
        <v>0</v>
      </c>
      <c r="C7904" s="293"/>
      <c r="D7904" s="119">
        <v>79.010000000000403</v>
      </c>
      <c r="E7904" s="119">
        <v>30</v>
      </c>
      <c r="F7904" s="293"/>
      <c r="G7904" s="119">
        <v>79.010000000000403</v>
      </c>
      <c r="H7904" s="119">
        <v>15</v>
      </c>
    </row>
    <row r="7905" spans="1:8">
      <c r="A7905" s="119">
        <v>79.020000000000394</v>
      </c>
      <c r="B7905" s="119">
        <v>0</v>
      </c>
      <c r="C7905" s="293"/>
      <c r="D7905" s="119">
        <v>79.020000000000394</v>
      </c>
      <c r="E7905" s="119">
        <v>30</v>
      </c>
      <c r="F7905" s="293"/>
      <c r="G7905" s="119">
        <v>79.020000000000394</v>
      </c>
      <c r="H7905" s="119">
        <v>15</v>
      </c>
    </row>
    <row r="7906" spans="1:8">
      <c r="A7906" s="119">
        <v>79.030000000000399</v>
      </c>
      <c r="B7906" s="119">
        <v>0</v>
      </c>
      <c r="C7906" s="293"/>
      <c r="D7906" s="119">
        <v>79.030000000000399</v>
      </c>
      <c r="E7906" s="119">
        <v>30</v>
      </c>
      <c r="F7906" s="293"/>
      <c r="G7906" s="119">
        <v>79.030000000000399</v>
      </c>
      <c r="H7906" s="119">
        <v>15</v>
      </c>
    </row>
    <row r="7907" spans="1:8">
      <c r="A7907" s="119">
        <v>79.040000000000404</v>
      </c>
      <c r="B7907" s="119">
        <v>0</v>
      </c>
      <c r="C7907" s="293"/>
      <c r="D7907" s="119">
        <v>79.040000000000404</v>
      </c>
      <c r="E7907" s="119">
        <v>30</v>
      </c>
      <c r="F7907" s="293"/>
      <c r="G7907" s="119">
        <v>79.040000000000404</v>
      </c>
      <c r="H7907" s="119">
        <v>15</v>
      </c>
    </row>
    <row r="7908" spans="1:8">
      <c r="A7908" s="119">
        <v>79.050000000000395</v>
      </c>
      <c r="B7908" s="119">
        <v>0</v>
      </c>
      <c r="C7908" s="293"/>
      <c r="D7908" s="119">
        <v>79.050000000000395</v>
      </c>
      <c r="E7908" s="119">
        <v>30</v>
      </c>
      <c r="F7908" s="293"/>
      <c r="G7908" s="119">
        <v>79.050000000000395</v>
      </c>
      <c r="H7908" s="119">
        <v>15</v>
      </c>
    </row>
    <row r="7909" spans="1:8">
      <c r="A7909" s="119">
        <v>79.0600000000004</v>
      </c>
      <c r="B7909" s="119">
        <v>0</v>
      </c>
      <c r="C7909" s="293"/>
      <c r="D7909" s="119">
        <v>79.0600000000004</v>
      </c>
      <c r="E7909" s="119">
        <v>30</v>
      </c>
      <c r="F7909" s="293"/>
      <c r="G7909" s="119">
        <v>79.0600000000004</v>
      </c>
      <c r="H7909" s="119">
        <v>15</v>
      </c>
    </row>
    <row r="7910" spans="1:8">
      <c r="A7910" s="119">
        <v>79.070000000000405</v>
      </c>
      <c r="B7910" s="119">
        <v>0</v>
      </c>
      <c r="C7910" s="293"/>
      <c r="D7910" s="119">
        <v>79.070000000000405</v>
      </c>
      <c r="E7910" s="119">
        <v>30</v>
      </c>
      <c r="F7910" s="293"/>
      <c r="G7910" s="119">
        <v>79.070000000000405</v>
      </c>
      <c r="H7910" s="119">
        <v>15</v>
      </c>
    </row>
    <row r="7911" spans="1:8">
      <c r="A7911" s="119">
        <v>79.080000000000396</v>
      </c>
      <c r="B7911" s="119">
        <v>0</v>
      </c>
      <c r="C7911" s="293"/>
      <c r="D7911" s="119">
        <v>79.080000000000396</v>
      </c>
      <c r="E7911" s="119">
        <v>30</v>
      </c>
      <c r="F7911" s="293"/>
      <c r="G7911" s="119">
        <v>79.080000000000396</v>
      </c>
      <c r="H7911" s="119">
        <v>15</v>
      </c>
    </row>
    <row r="7912" spans="1:8">
      <c r="A7912" s="119">
        <v>79.090000000000401</v>
      </c>
      <c r="B7912" s="119">
        <v>0</v>
      </c>
      <c r="C7912" s="293"/>
      <c r="D7912" s="119">
        <v>79.090000000000401</v>
      </c>
      <c r="E7912" s="119">
        <v>30</v>
      </c>
      <c r="F7912" s="293"/>
      <c r="G7912" s="119">
        <v>79.090000000000401</v>
      </c>
      <c r="H7912" s="119">
        <v>15</v>
      </c>
    </row>
    <row r="7913" spans="1:8">
      <c r="A7913" s="119">
        <v>79.100000000000406</v>
      </c>
      <c r="B7913" s="119">
        <v>0</v>
      </c>
      <c r="C7913" s="293"/>
      <c r="D7913" s="119">
        <v>79.100000000000406</v>
      </c>
      <c r="E7913" s="119">
        <v>30</v>
      </c>
      <c r="F7913" s="293"/>
      <c r="G7913" s="119">
        <v>79.100000000000406</v>
      </c>
      <c r="H7913" s="119">
        <v>15</v>
      </c>
    </row>
    <row r="7914" spans="1:8">
      <c r="A7914" s="119">
        <v>79.110000000000397</v>
      </c>
      <c r="B7914" s="119">
        <v>0</v>
      </c>
      <c r="C7914" s="293"/>
      <c r="D7914" s="119">
        <v>79.110000000000397</v>
      </c>
      <c r="E7914" s="119">
        <v>30</v>
      </c>
      <c r="F7914" s="293"/>
      <c r="G7914" s="119">
        <v>79.110000000000397</v>
      </c>
      <c r="H7914" s="119">
        <v>15</v>
      </c>
    </row>
    <row r="7915" spans="1:8">
      <c r="A7915" s="119">
        <v>79.120000000000402</v>
      </c>
      <c r="B7915" s="119">
        <v>0</v>
      </c>
      <c r="C7915" s="293"/>
      <c r="D7915" s="119">
        <v>79.120000000000402</v>
      </c>
      <c r="E7915" s="119">
        <v>30</v>
      </c>
      <c r="F7915" s="293"/>
      <c r="G7915" s="119">
        <v>79.120000000000402</v>
      </c>
      <c r="H7915" s="119">
        <v>15</v>
      </c>
    </row>
    <row r="7916" spans="1:8">
      <c r="A7916" s="119">
        <v>79.130000000000507</v>
      </c>
      <c r="B7916" s="119">
        <v>0</v>
      </c>
      <c r="C7916" s="293"/>
      <c r="D7916" s="119">
        <v>79.130000000000507</v>
      </c>
      <c r="E7916" s="119">
        <v>30</v>
      </c>
      <c r="F7916" s="293"/>
      <c r="G7916" s="119">
        <v>79.130000000000507</v>
      </c>
      <c r="H7916" s="119">
        <v>15</v>
      </c>
    </row>
    <row r="7917" spans="1:8">
      <c r="A7917" s="119">
        <v>79.140000000000498</v>
      </c>
      <c r="B7917" s="119">
        <v>0</v>
      </c>
      <c r="C7917" s="293"/>
      <c r="D7917" s="119">
        <v>79.140000000000498</v>
      </c>
      <c r="E7917" s="119">
        <v>30</v>
      </c>
      <c r="F7917" s="293"/>
      <c r="G7917" s="119">
        <v>79.140000000000498</v>
      </c>
      <c r="H7917" s="119">
        <v>15</v>
      </c>
    </row>
    <row r="7918" spans="1:8">
      <c r="A7918" s="119">
        <v>79.150000000000503</v>
      </c>
      <c r="B7918" s="119">
        <v>0</v>
      </c>
      <c r="C7918" s="293"/>
      <c r="D7918" s="119">
        <v>79.150000000000503</v>
      </c>
      <c r="E7918" s="119">
        <v>30</v>
      </c>
      <c r="F7918" s="293"/>
      <c r="G7918" s="119">
        <v>79.150000000000503</v>
      </c>
      <c r="H7918" s="119">
        <v>15</v>
      </c>
    </row>
    <row r="7919" spans="1:8">
      <c r="A7919" s="119">
        <v>79.160000000000494</v>
      </c>
      <c r="B7919" s="119">
        <v>0</v>
      </c>
      <c r="C7919" s="293"/>
      <c r="D7919" s="119">
        <v>79.160000000000494</v>
      </c>
      <c r="E7919" s="119">
        <v>30</v>
      </c>
      <c r="F7919" s="293"/>
      <c r="G7919" s="119">
        <v>79.160000000000494</v>
      </c>
      <c r="H7919" s="119">
        <v>15</v>
      </c>
    </row>
    <row r="7920" spans="1:8">
      <c r="A7920" s="119">
        <v>79.170000000000499</v>
      </c>
      <c r="B7920" s="119">
        <v>0</v>
      </c>
      <c r="C7920" s="293"/>
      <c r="D7920" s="119">
        <v>79.170000000000499</v>
      </c>
      <c r="E7920" s="119">
        <v>30</v>
      </c>
      <c r="F7920" s="293"/>
      <c r="G7920" s="119">
        <v>79.170000000000499</v>
      </c>
      <c r="H7920" s="119">
        <v>15</v>
      </c>
    </row>
    <row r="7921" spans="1:8">
      <c r="A7921" s="119">
        <v>79.180000000000504</v>
      </c>
      <c r="B7921" s="119">
        <v>0</v>
      </c>
      <c r="C7921" s="293"/>
      <c r="D7921" s="119">
        <v>79.180000000000504</v>
      </c>
      <c r="E7921" s="119">
        <v>30</v>
      </c>
      <c r="F7921" s="293"/>
      <c r="G7921" s="119">
        <v>79.180000000000504</v>
      </c>
      <c r="H7921" s="119">
        <v>15</v>
      </c>
    </row>
    <row r="7922" spans="1:8">
      <c r="A7922" s="119">
        <v>79.190000000000495</v>
      </c>
      <c r="B7922" s="119">
        <v>0</v>
      </c>
      <c r="C7922" s="293"/>
      <c r="D7922" s="119">
        <v>79.190000000000495</v>
      </c>
      <c r="E7922" s="119">
        <v>30</v>
      </c>
      <c r="F7922" s="293"/>
      <c r="G7922" s="119">
        <v>79.190000000000495</v>
      </c>
      <c r="H7922" s="119">
        <v>15</v>
      </c>
    </row>
    <row r="7923" spans="1:8">
      <c r="A7923" s="119">
        <v>79.2000000000005</v>
      </c>
      <c r="B7923" s="119">
        <v>0</v>
      </c>
      <c r="C7923" s="293"/>
      <c r="D7923" s="119">
        <v>79.2000000000005</v>
      </c>
      <c r="E7923" s="119">
        <v>30</v>
      </c>
      <c r="F7923" s="293"/>
      <c r="G7923" s="119">
        <v>79.2000000000005</v>
      </c>
      <c r="H7923" s="119">
        <v>15</v>
      </c>
    </row>
    <row r="7924" spans="1:8">
      <c r="A7924" s="119">
        <v>79.210000000000505</v>
      </c>
      <c r="B7924" s="119">
        <v>0</v>
      </c>
      <c r="C7924" s="293"/>
      <c r="D7924" s="119">
        <v>79.210000000000505</v>
      </c>
      <c r="E7924" s="119">
        <v>30</v>
      </c>
      <c r="F7924" s="293"/>
      <c r="G7924" s="119">
        <v>79.210000000000505</v>
      </c>
      <c r="H7924" s="119">
        <v>15</v>
      </c>
    </row>
    <row r="7925" spans="1:8">
      <c r="A7925" s="119">
        <v>79.220000000000496</v>
      </c>
      <c r="B7925" s="119">
        <v>0</v>
      </c>
      <c r="C7925" s="293"/>
      <c r="D7925" s="119">
        <v>79.220000000000496</v>
      </c>
      <c r="E7925" s="119">
        <v>30</v>
      </c>
      <c r="F7925" s="293"/>
      <c r="G7925" s="119">
        <v>79.220000000000496</v>
      </c>
      <c r="H7925" s="119">
        <v>15</v>
      </c>
    </row>
    <row r="7926" spans="1:8">
      <c r="A7926" s="119">
        <v>79.230000000000501</v>
      </c>
      <c r="B7926" s="119">
        <v>0</v>
      </c>
      <c r="C7926" s="293"/>
      <c r="D7926" s="119">
        <v>79.230000000000501</v>
      </c>
      <c r="E7926" s="119">
        <v>30</v>
      </c>
      <c r="F7926" s="293"/>
      <c r="G7926" s="119">
        <v>79.230000000000501</v>
      </c>
      <c r="H7926" s="119">
        <v>15</v>
      </c>
    </row>
    <row r="7927" spans="1:8">
      <c r="A7927" s="119">
        <v>79.240000000000506</v>
      </c>
      <c r="B7927" s="119">
        <v>0</v>
      </c>
      <c r="C7927" s="293"/>
      <c r="D7927" s="119">
        <v>79.240000000000506</v>
      </c>
      <c r="E7927" s="119">
        <v>30</v>
      </c>
      <c r="F7927" s="293"/>
      <c r="G7927" s="119">
        <v>79.240000000000506</v>
      </c>
      <c r="H7927" s="119">
        <v>15</v>
      </c>
    </row>
    <row r="7928" spans="1:8">
      <c r="A7928" s="119">
        <v>79.250000000000497</v>
      </c>
      <c r="B7928" s="119">
        <v>0</v>
      </c>
      <c r="C7928" s="293"/>
      <c r="D7928" s="119">
        <v>79.250000000000497</v>
      </c>
      <c r="E7928" s="119">
        <v>30</v>
      </c>
      <c r="F7928" s="293"/>
      <c r="G7928" s="119">
        <v>79.250000000000497</v>
      </c>
      <c r="H7928" s="119">
        <v>15</v>
      </c>
    </row>
    <row r="7929" spans="1:8">
      <c r="A7929" s="119">
        <v>79.260000000000502</v>
      </c>
      <c r="B7929" s="119">
        <v>0</v>
      </c>
      <c r="C7929" s="293"/>
      <c r="D7929" s="119">
        <v>79.260000000000502</v>
      </c>
      <c r="E7929" s="119">
        <v>30</v>
      </c>
      <c r="F7929" s="293"/>
      <c r="G7929" s="119">
        <v>79.260000000000502</v>
      </c>
      <c r="H7929" s="119">
        <v>15</v>
      </c>
    </row>
    <row r="7930" spans="1:8">
      <c r="A7930" s="119">
        <v>79.270000000000493</v>
      </c>
      <c r="B7930" s="119">
        <v>0</v>
      </c>
      <c r="C7930" s="293"/>
      <c r="D7930" s="119">
        <v>79.270000000000493</v>
      </c>
      <c r="E7930" s="119">
        <v>30</v>
      </c>
      <c r="F7930" s="293"/>
      <c r="G7930" s="119">
        <v>79.270000000000493</v>
      </c>
      <c r="H7930" s="119">
        <v>15</v>
      </c>
    </row>
    <row r="7931" spans="1:8">
      <c r="A7931" s="119">
        <v>79.280000000000499</v>
      </c>
      <c r="B7931" s="119">
        <v>0</v>
      </c>
      <c r="C7931" s="293"/>
      <c r="D7931" s="119">
        <v>79.280000000000499</v>
      </c>
      <c r="E7931" s="119">
        <v>30</v>
      </c>
      <c r="F7931" s="293"/>
      <c r="G7931" s="119">
        <v>79.280000000000499</v>
      </c>
      <c r="H7931" s="119">
        <v>15</v>
      </c>
    </row>
    <row r="7932" spans="1:8">
      <c r="A7932" s="119">
        <v>79.290000000000504</v>
      </c>
      <c r="B7932" s="119">
        <v>0</v>
      </c>
      <c r="C7932" s="293"/>
      <c r="D7932" s="119">
        <v>79.290000000000504</v>
      </c>
      <c r="E7932" s="119">
        <v>30</v>
      </c>
      <c r="F7932" s="293"/>
      <c r="G7932" s="119">
        <v>79.290000000000504</v>
      </c>
      <c r="H7932" s="119">
        <v>15</v>
      </c>
    </row>
    <row r="7933" spans="1:8">
      <c r="A7933" s="119">
        <v>79.300000000000495</v>
      </c>
      <c r="B7933" s="119">
        <v>0</v>
      </c>
      <c r="C7933" s="293"/>
      <c r="D7933" s="119">
        <v>79.300000000000495</v>
      </c>
      <c r="E7933" s="119">
        <v>30</v>
      </c>
      <c r="F7933" s="293"/>
      <c r="G7933" s="119">
        <v>79.300000000000495</v>
      </c>
      <c r="H7933" s="119">
        <v>15</v>
      </c>
    </row>
    <row r="7934" spans="1:8">
      <c r="A7934" s="119">
        <v>79.3100000000005</v>
      </c>
      <c r="B7934" s="119">
        <v>0</v>
      </c>
      <c r="C7934" s="293"/>
      <c r="D7934" s="119">
        <v>79.3100000000005</v>
      </c>
      <c r="E7934" s="119">
        <v>30</v>
      </c>
      <c r="F7934" s="293"/>
      <c r="G7934" s="119">
        <v>79.3100000000005</v>
      </c>
      <c r="H7934" s="119">
        <v>15</v>
      </c>
    </row>
    <row r="7935" spans="1:8">
      <c r="A7935" s="119">
        <v>79.320000000000505</v>
      </c>
      <c r="B7935" s="119">
        <v>0</v>
      </c>
      <c r="C7935" s="293"/>
      <c r="D7935" s="119">
        <v>79.320000000000505</v>
      </c>
      <c r="E7935" s="119">
        <v>30</v>
      </c>
      <c r="F7935" s="293"/>
      <c r="G7935" s="119">
        <v>79.320000000000505</v>
      </c>
      <c r="H7935" s="119">
        <v>15</v>
      </c>
    </row>
    <row r="7936" spans="1:8">
      <c r="A7936" s="119">
        <v>79.330000000000595</v>
      </c>
      <c r="B7936" s="119">
        <v>0</v>
      </c>
      <c r="C7936" s="293"/>
      <c r="D7936" s="119">
        <v>79.330000000000595</v>
      </c>
      <c r="E7936" s="119">
        <v>30</v>
      </c>
      <c r="F7936" s="293"/>
      <c r="G7936" s="119">
        <v>79.330000000000595</v>
      </c>
      <c r="H7936" s="119">
        <v>15</v>
      </c>
    </row>
    <row r="7937" spans="1:8">
      <c r="A7937" s="119">
        <v>79.3400000000006</v>
      </c>
      <c r="B7937" s="119">
        <v>0</v>
      </c>
      <c r="C7937" s="293"/>
      <c r="D7937" s="119">
        <v>79.3400000000006</v>
      </c>
      <c r="E7937" s="119">
        <v>30</v>
      </c>
      <c r="F7937" s="293"/>
      <c r="G7937" s="119">
        <v>79.3400000000006</v>
      </c>
      <c r="H7937" s="119">
        <v>15</v>
      </c>
    </row>
    <row r="7938" spans="1:8">
      <c r="A7938" s="119">
        <v>79.350000000000605</v>
      </c>
      <c r="B7938" s="119">
        <v>0</v>
      </c>
      <c r="C7938" s="293"/>
      <c r="D7938" s="119">
        <v>79.350000000000605</v>
      </c>
      <c r="E7938" s="119">
        <v>30</v>
      </c>
      <c r="F7938" s="293"/>
      <c r="G7938" s="119">
        <v>79.350000000000605</v>
      </c>
      <c r="H7938" s="119">
        <v>15</v>
      </c>
    </row>
    <row r="7939" spans="1:8">
      <c r="A7939" s="119">
        <v>79.360000000000596</v>
      </c>
      <c r="B7939" s="119">
        <v>0</v>
      </c>
      <c r="C7939" s="293"/>
      <c r="D7939" s="119">
        <v>79.360000000000596</v>
      </c>
      <c r="E7939" s="119">
        <v>30</v>
      </c>
      <c r="F7939" s="293"/>
      <c r="G7939" s="119">
        <v>79.360000000000596</v>
      </c>
      <c r="H7939" s="119">
        <v>15</v>
      </c>
    </row>
    <row r="7940" spans="1:8">
      <c r="A7940" s="119">
        <v>79.370000000000601</v>
      </c>
      <c r="B7940" s="119">
        <v>0</v>
      </c>
      <c r="C7940" s="293"/>
      <c r="D7940" s="119">
        <v>79.370000000000601</v>
      </c>
      <c r="E7940" s="119">
        <v>30</v>
      </c>
      <c r="F7940" s="293"/>
      <c r="G7940" s="119">
        <v>79.370000000000601</v>
      </c>
      <c r="H7940" s="119">
        <v>15</v>
      </c>
    </row>
    <row r="7941" spans="1:8">
      <c r="A7941" s="119">
        <v>79.380000000000607</v>
      </c>
      <c r="B7941" s="119">
        <v>0</v>
      </c>
      <c r="C7941" s="293"/>
      <c r="D7941" s="119">
        <v>79.380000000000607</v>
      </c>
      <c r="E7941" s="119">
        <v>30</v>
      </c>
      <c r="F7941" s="293"/>
      <c r="G7941" s="119">
        <v>79.380000000000607</v>
      </c>
      <c r="H7941" s="119">
        <v>15</v>
      </c>
    </row>
    <row r="7942" spans="1:8">
      <c r="A7942" s="119">
        <v>79.390000000000597</v>
      </c>
      <c r="B7942" s="119">
        <v>0</v>
      </c>
      <c r="C7942" s="293"/>
      <c r="D7942" s="119">
        <v>79.390000000000597</v>
      </c>
      <c r="E7942" s="119">
        <v>30</v>
      </c>
      <c r="F7942" s="293"/>
      <c r="G7942" s="119">
        <v>79.390000000000597</v>
      </c>
      <c r="H7942" s="119">
        <v>15</v>
      </c>
    </row>
    <row r="7943" spans="1:8">
      <c r="A7943" s="119">
        <v>79.400000000000603</v>
      </c>
      <c r="B7943" s="119">
        <v>0</v>
      </c>
      <c r="C7943" s="293"/>
      <c r="D7943" s="119">
        <v>79.400000000000603</v>
      </c>
      <c r="E7943" s="119">
        <v>30</v>
      </c>
      <c r="F7943" s="293"/>
      <c r="G7943" s="119">
        <v>79.400000000000603</v>
      </c>
      <c r="H7943" s="119">
        <v>15</v>
      </c>
    </row>
    <row r="7944" spans="1:8">
      <c r="A7944" s="119">
        <v>79.410000000000593</v>
      </c>
      <c r="B7944" s="119">
        <v>0</v>
      </c>
      <c r="C7944" s="293"/>
      <c r="D7944" s="119">
        <v>79.410000000000593</v>
      </c>
      <c r="E7944" s="119">
        <v>30</v>
      </c>
      <c r="F7944" s="293"/>
      <c r="G7944" s="119">
        <v>79.410000000000593</v>
      </c>
      <c r="H7944" s="119">
        <v>15</v>
      </c>
    </row>
    <row r="7945" spans="1:8">
      <c r="A7945" s="119">
        <v>79.420000000000599</v>
      </c>
      <c r="B7945" s="119">
        <v>0</v>
      </c>
      <c r="C7945" s="293"/>
      <c r="D7945" s="119">
        <v>79.420000000000599</v>
      </c>
      <c r="E7945" s="119">
        <v>30</v>
      </c>
      <c r="F7945" s="293"/>
      <c r="G7945" s="119">
        <v>79.420000000000599</v>
      </c>
      <c r="H7945" s="119">
        <v>15</v>
      </c>
    </row>
    <row r="7946" spans="1:8">
      <c r="A7946" s="119">
        <v>79.430000000000604</v>
      </c>
      <c r="B7946" s="119">
        <v>0</v>
      </c>
      <c r="C7946" s="293"/>
      <c r="D7946" s="119">
        <v>79.430000000000604</v>
      </c>
      <c r="E7946" s="119">
        <v>30</v>
      </c>
      <c r="F7946" s="293"/>
      <c r="G7946" s="119">
        <v>79.430000000000604</v>
      </c>
      <c r="H7946" s="119">
        <v>15</v>
      </c>
    </row>
    <row r="7947" spans="1:8">
      <c r="A7947" s="119">
        <v>79.440000000000595</v>
      </c>
      <c r="B7947" s="119">
        <v>0</v>
      </c>
      <c r="C7947" s="293"/>
      <c r="D7947" s="119">
        <v>79.440000000000595</v>
      </c>
      <c r="E7947" s="119">
        <v>30</v>
      </c>
      <c r="F7947" s="293"/>
      <c r="G7947" s="119">
        <v>79.440000000000595</v>
      </c>
      <c r="H7947" s="119">
        <v>15</v>
      </c>
    </row>
    <row r="7948" spans="1:8">
      <c r="A7948" s="119">
        <v>79.4500000000006</v>
      </c>
      <c r="B7948" s="119">
        <v>0</v>
      </c>
      <c r="C7948" s="293"/>
      <c r="D7948" s="119">
        <v>79.4500000000006</v>
      </c>
      <c r="E7948" s="119">
        <v>30</v>
      </c>
      <c r="F7948" s="293"/>
      <c r="G7948" s="119">
        <v>79.4500000000006</v>
      </c>
      <c r="H7948" s="119">
        <v>15</v>
      </c>
    </row>
    <row r="7949" spans="1:8">
      <c r="A7949" s="119">
        <v>79.460000000000605</v>
      </c>
      <c r="B7949" s="119">
        <v>0</v>
      </c>
      <c r="C7949" s="293"/>
      <c r="D7949" s="119">
        <v>79.460000000000605</v>
      </c>
      <c r="E7949" s="119">
        <v>30</v>
      </c>
      <c r="F7949" s="293"/>
      <c r="G7949" s="119">
        <v>79.460000000000605</v>
      </c>
      <c r="H7949" s="119">
        <v>15</v>
      </c>
    </row>
    <row r="7950" spans="1:8">
      <c r="A7950" s="119">
        <v>79.470000000000596</v>
      </c>
      <c r="B7950" s="119">
        <v>0</v>
      </c>
      <c r="C7950" s="293"/>
      <c r="D7950" s="119">
        <v>79.470000000000596</v>
      </c>
      <c r="E7950" s="119">
        <v>30</v>
      </c>
      <c r="F7950" s="293"/>
      <c r="G7950" s="119">
        <v>79.470000000000596</v>
      </c>
      <c r="H7950" s="119">
        <v>15</v>
      </c>
    </row>
    <row r="7951" spans="1:8">
      <c r="A7951" s="119">
        <v>79.480000000000601</v>
      </c>
      <c r="B7951" s="119">
        <v>0</v>
      </c>
      <c r="C7951" s="293"/>
      <c r="D7951" s="119">
        <v>79.480000000000601</v>
      </c>
      <c r="E7951" s="119">
        <v>30</v>
      </c>
      <c r="F7951" s="293"/>
      <c r="G7951" s="119">
        <v>79.480000000000601</v>
      </c>
      <c r="H7951" s="119">
        <v>15</v>
      </c>
    </row>
    <row r="7952" spans="1:8">
      <c r="A7952" s="119">
        <v>79.490000000000606</v>
      </c>
      <c r="B7952" s="119">
        <v>0</v>
      </c>
      <c r="C7952" s="293"/>
      <c r="D7952" s="119">
        <v>79.490000000000606</v>
      </c>
      <c r="E7952" s="119">
        <v>30</v>
      </c>
      <c r="F7952" s="293"/>
      <c r="G7952" s="119">
        <v>79.490000000000606</v>
      </c>
      <c r="H7952" s="119">
        <v>15</v>
      </c>
    </row>
    <row r="7953" spans="1:8">
      <c r="A7953" s="119">
        <v>79.500000000000597</v>
      </c>
      <c r="B7953" s="119">
        <v>0</v>
      </c>
      <c r="C7953" s="293"/>
      <c r="D7953" s="119">
        <v>79.500000000000597</v>
      </c>
      <c r="E7953" s="119">
        <v>30</v>
      </c>
      <c r="F7953" s="293"/>
      <c r="G7953" s="119">
        <v>79.500000000000597</v>
      </c>
      <c r="H7953" s="119">
        <v>15</v>
      </c>
    </row>
    <row r="7954" spans="1:8">
      <c r="A7954" s="119">
        <v>79.510000000000602</v>
      </c>
      <c r="B7954" s="119">
        <v>0</v>
      </c>
      <c r="C7954" s="293"/>
      <c r="D7954" s="119">
        <v>79.510000000000602</v>
      </c>
      <c r="E7954" s="119">
        <v>30</v>
      </c>
      <c r="F7954" s="293"/>
      <c r="G7954" s="119">
        <v>79.510000000000602</v>
      </c>
      <c r="H7954" s="119">
        <v>15</v>
      </c>
    </row>
    <row r="7955" spans="1:8">
      <c r="A7955" s="119">
        <v>79.520000000000607</v>
      </c>
      <c r="B7955" s="119">
        <v>0</v>
      </c>
      <c r="C7955" s="293"/>
      <c r="D7955" s="119">
        <v>79.520000000000607</v>
      </c>
      <c r="E7955" s="119">
        <v>30</v>
      </c>
      <c r="F7955" s="293"/>
      <c r="G7955" s="119">
        <v>79.520000000000607</v>
      </c>
      <c r="H7955" s="119">
        <v>15</v>
      </c>
    </row>
    <row r="7956" spans="1:8">
      <c r="A7956" s="119">
        <v>79.530000000000697</v>
      </c>
      <c r="B7956" s="119">
        <v>0</v>
      </c>
      <c r="C7956" s="293"/>
      <c r="D7956" s="119">
        <v>79.530000000000697</v>
      </c>
      <c r="E7956" s="119">
        <v>30</v>
      </c>
      <c r="F7956" s="293"/>
      <c r="G7956" s="119">
        <v>79.530000000000697</v>
      </c>
      <c r="H7956" s="119">
        <v>15</v>
      </c>
    </row>
    <row r="7957" spans="1:8">
      <c r="A7957" s="119">
        <v>79.540000000000703</v>
      </c>
      <c r="B7957" s="119">
        <v>0</v>
      </c>
      <c r="C7957" s="293"/>
      <c r="D7957" s="119">
        <v>79.540000000000703</v>
      </c>
      <c r="E7957" s="119">
        <v>30</v>
      </c>
      <c r="F7957" s="293"/>
      <c r="G7957" s="119">
        <v>79.540000000000703</v>
      </c>
      <c r="H7957" s="119">
        <v>15</v>
      </c>
    </row>
    <row r="7958" spans="1:8">
      <c r="A7958" s="119">
        <v>79.550000000000693</v>
      </c>
      <c r="B7958" s="119">
        <v>0</v>
      </c>
      <c r="C7958" s="293"/>
      <c r="D7958" s="119">
        <v>79.550000000000693</v>
      </c>
      <c r="E7958" s="119">
        <v>30</v>
      </c>
      <c r="F7958" s="293"/>
      <c r="G7958" s="119">
        <v>79.550000000000693</v>
      </c>
      <c r="H7958" s="119">
        <v>15</v>
      </c>
    </row>
    <row r="7959" spans="1:8">
      <c r="A7959" s="119">
        <v>79.560000000000699</v>
      </c>
      <c r="B7959" s="119">
        <v>0</v>
      </c>
      <c r="C7959" s="293"/>
      <c r="D7959" s="119">
        <v>79.560000000000699</v>
      </c>
      <c r="E7959" s="119">
        <v>30</v>
      </c>
      <c r="F7959" s="293"/>
      <c r="G7959" s="119">
        <v>79.560000000000699</v>
      </c>
      <c r="H7959" s="119">
        <v>15</v>
      </c>
    </row>
    <row r="7960" spans="1:8">
      <c r="A7960" s="119">
        <v>79.570000000000704</v>
      </c>
      <c r="B7960" s="119">
        <v>0</v>
      </c>
      <c r="C7960" s="293"/>
      <c r="D7960" s="119">
        <v>79.570000000000704</v>
      </c>
      <c r="E7960" s="119">
        <v>30</v>
      </c>
      <c r="F7960" s="293"/>
      <c r="G7960" s="119">
        <v>79.570000000000704</v>
      </c>
      <c r="H7960" s="119">
        <v>15</v>
      </c>
    </row>
    <row r="7961" spans="1:8">
      <c r="A7961" s="119">
        <v>79.580000000000695</v>
      </c>
      <c r="B7961" s="119">
        <v>0</v>
      </c>
      <c r="C7961" s="293"/>
      <c r="D7961" s="119">
        <v>79.580000000000695</v>
      </c>
      <c r="E7961" s="119">
        <v>30</v>
      </c>
      <c r="F7961" s="293"/>
      <c r="G7961" s="119">
        <v>79.580000000000695</v>
      </c>
      <c r="H7961" s="119">
        <v>15</v>
      </c>
    </row>
    <row r="7962" spans="1:8">
      <c r="A7962" s="119">
        <v>79.5900000000007</v>
      </c>
      <c r="B7962" s="119">
        <v>0</v>
      </c>
      <c r="C7962" s="293"/>
      <c r="D7962" s="119">
        <v>79.5900000000007</v>
      </c>
      <c r="E7962" s="119">
        <v>30</v>
      </c>
      <c r="F7962" s="293"/>
      <c r="G7962" s="119">
        <v>79.5900000000007</v>
      </c>
      <c r="H7962" s="119">
        <v>15</v>
      </c>
    </row>
    <row r="7963" spans="1:8">
      <c r="A7963" s="119">
        <v>79.600000000000705</v>
      </c>
      <c r="B7963" s="119">
        <v>0</v>
      </c>
      <c r="C7963" s="293"/>
      <c r="D7963" s="119">
        <v>79.600000000000705</v>
      </c>
      <c r="E7963" s="119">
        <v>30</v>
      </c>
      <c r="F7963" s="293"/>
      <c r="G7963" s="119">
        <v>79.600000000000705</v>
      </c>
      <c r="H7963" s="119">
        <v>15</v>
      </c>
    </row>
    <row r="7964" spans="1:8">
      <c r="A7964" s="119">
        <v>79.610000000000696</v>
      </c>
      <c r="B7964" s="119">
        <v>0</v>
      </c>
      <c r="C7964" s="293"/>
      <c r="D7964" s="119">
        <v>79.610000000000696</v>
      </c>
      <c r="E7964" s="119">
        <v>30</v>
      </c>
      <c r="F7964" s="293"/>
      <c r="G7964" s="119">
        <v>79.610000000000696</v>
      </c>
      <c r="H7964" s="119">
        <v>15</v>
      </c>
    </row>
    <row r="7965" spans="1:8">
      <c r="A7965" s="119">
        <v>79.620000000000701</v>
      </c>
      <c r="B7965" s="119">
        <v>0</v>
      </c>
      <c r="C7965" s="293"/>
      <c r="D7965" s="119">
        <v>79.620000000000701</v>
      </c>
      <c r="E7965" s="119">
        <v>30</v>
      </c>
      <c r="F7965" s="293"/>
      <c r="G7965" s="119">
        <v>79.620000000000701</v>
      </c>
      <c r="H7965" s="119">
        <v>15</v>
      </c>
    </row>
    <row r="7966" spans="1:8">
      <c r="A7966" s="119">
        <v>79.630000000000706</v>
      </c>
      <c r="B7966" s="119">
        <v>0</v>
      </c>
      <c r="C7966" s="293"/>
      <c r="D7966" s="119">
        <v>79.630000000000706</v>
      </c>
      <c r="E7966" s="119">
        <v>30</v>
      </c>
      <c r="F7966" s="293"/>
      <c r="G7966" s="119">
        <v>79.630000000000706</v>
      </c>
      <c r="H7966" s="119">
        <v>15</v>
      </c>
    </row>
    <row r="7967" spans="1:8">
      <c r="A7967" s="119">
        <v>79.640000000000697</v>
      </c>
      <c r="B7967" s="119">
        <v>0</v>
      </c>
      <c r="C7967" s="293"/>
      <c r="D7967" s="119">
        <v>79.640000000000697</v>
      </c>
      <c r="E7967" s="119">
        <v>30</v>
      </c>
      <c r="F7967" s="293"/>
      <c r="G7967" s="119">
        <v>79.640000000000697</v>
      </c>
      <c r="H7967" s="119">
        <v>15</v>
      </c>
    </row>
    <row r="7968" spans="1:8">
      <c r="A7968" s="119">
        <v>79.650000000000702</v>
      </c>
      <c r="B7968" s="119">
        <v>0</v>
      </c>
      <c r="C7968" s="293"/>
      <c r="D7968" s="119">
        <v>79.650000000000702</v>
      </c>
      <c r="E7968" s="119">
        <v>30</v>
      </c>
      <c r="F7968" s="293"/>
      <c r="G7968" s="119">
        <v>79.650000000000702</v>
      </c>
      <c r="H7968" s="119">
        <v>15</v>
      </c>
    </row>
    <row r="7969" spans="1:8">
      <c r="A7969" s="119">
        <v>79.660000000000693</v>
      </c>
      <c r="B7969" s="119">
        <v>0</v>
      </c>
      <c r="C7969" s="293"/>
      <c r="D7969" s="119">
        <v>79.660000000000693</v>
      </c>
      <c r="E7969" s="119">
        <v>30</v>
      </c>
      <c r="F7969" s="293"/>
      <c r="G7969" s="119">
        <v>79.660000000000693</v>
      </c>
      <c r="H7969" s="119">
        <v>15</v>
      </c>
    </row>
    <row r="7970" spans="1:8">
      <c r="A7970" s="119">
        <v>79.670000000000698</v>
      </c>
      <c r="B7970" s="119">
        <v>0</v>
      </c>
      <c r="C7970" s="293"/>
      <c r="D7970" s="119">
        <v>79.670000000000698</v>
      </c>
      <c r="E7970" s="119">
        <v>30</v>
      </c>
      <c r="F7970" s="293"/>
      <c r="G7970" s="119">
        <v>79.670000000000698</v>
      </c>
      <c r="H7970" s="119">
        <v>15</v>
      </c>
    </row>
    <row r="7971" spans="1:8">
      <c r="A7971" s="119">
        <v>79.680000000000703</v>
      </c>
      <c r="B7971" s="119">
        <v>0</v>
      </c>
      <c r="C7971" s="293"/>
      <c r="D7971" s="119">
        <v>79.680000000000703</v>
      </c>
      <c r="E7971" s="119">
        <v>30</v>
      </c>
      <c r="F7971" s="293"/>
      <c r="G7971" s="119">
        <v>79.680000000000703</v>
      </c>
      <c r="H7971" s="119">
        <v>15</v>
      </c>
    </row>
    <row r="7972" spans="1:8">
      <c r="A7972" s="119">
        <v>79.690000000000694</v>
      </c>
      <c r="B7972" s="119">
        <v>0</v>
      </c>
      <c r="C7972" s="293"/>
      <c r="D7972" s="119">
        <v>79.690000000000694</v>
      </c>
      <c r="E7972" s="119">
        <v>30</v>
      </c>
      <c r="F7972" s="293"/>
      <c r="G7972" s="119">
        <v>79.690000000000694</v>
      </c>
      <c r="H7972" s="119">
        <v>15</v>
      </c>
    </row>
    <row r="7973" spans="1:8">
      <c r="A7973" s="119">
        <v>79.700000000000699</v>
      </c>
      <c r="B7973" s="119">
        <v>0</v>
      </c>
      <c r="C7973" s="293"/>
      <c r="D7973" s="119">
        <v>79.700000000000699</v>
      </c>
      <c r="E7973" s="119">
        <v>30</v>
      </c>
      <c r="F7973" s="293"/>
      <c r="G7973" s="119">
        <v>79.700000000000699</v>
      </c>
      <c r="H7973" s="119">
        <v>15</v>
      </c>
    </row>
    <row r="7974" spans="1:8">
      <c r="A7974" s="119">
        <v>79.710000000000704</v>
      </c>
      <c r="B7974" s="119">
        <v>0</v>
      </c>
      <c r="C7974" s="293"/>
      <c r="D7974" s="119">
        <v>79.710000000000704</v>
      </c>
      <c r="E7974" s="119">
        <v>30</v>
      </c>
      <c r="F7974" s="293"/>
      <c r="G7974" s="119">
        <v>79.710000000000704</v>
      </c>
      <c r="H7974" s="119">
        <v>15</v>
      </c>
    </row>
    <row r="7975" spans="1:8">
      <c r="A7975" s="119">
        <v>79.720000000000795</v>
      </c>
      <c r="B7975" s="119">
        <v>0</v>
      </c>
      <c r="C7975" s="293"/>
      <c r="D7975" s="119">
        <v>79.720000000000795</v>
      </c>
      <c r="E7975" s="119">
        <v>30</v>
      </c>
      <c r="F7975" s="293"/>
      <c r="G7975" s="119">
        <v>79.720000000000795</v>
      </c>
      <c r="H7975" s="119">
        <v>15</v>
      </c>
    </row>
    <row r="7976" spans="1:8">
      <c r="A7976" s="119">
        <v>79.7300000000008</v>
      </c>
      <c r="B7976" s="119">
        <v>0</v>
      </c>
      <c r="C7976" s="293"/>
      <c r="D7976" s="119">
        <v>79.7300000000008</v>
      </c>
      <c r="E7976" s="119">
        <v>30</v>
      </c>
      <c r="F7976" s="293"/>
      <c r="G7976" s="119">
        <v>79.7300000000008</v>
      </c>
      <c r="H7976" s="119">
        <v>15</v>
      </c>
    </row>
    <row r="7977" spans="1:8">
      <c r="A7977" s="119">
        <v>79.740000000000805</v>
      </c>
      <c r="B7977" s="119">
        <v>0</v>
      </c>
      <c r="C7977" s="293"/>
      <c r="D7977" s="119">
        <v>79.740000000000805</v>
      </c>
      <c r="E7977" s="119">
        <v>30</v>
      </c>
      <c r="F7977" s="293"/>
      <c r="G7977" s="119">
        <v>79.740000000000805</v>
      </c>
      <c r="H7977" s="119">
        <v>15</v>
      </c>
    </row>
    <row r="7978" spans="1:8">
      <c r="A7978" s="119">
        <v>79.750000000000796</v>
      </c>
      <c r="B7978" s="119">
        <v>0</v>
      </c>
      <c r="C7978" s="293"/>
      <c r="D7978" s="119">
        <v>79.750000000000796</v>
      </c>
      <c r="E7978" s="119">
        <v>30</v>
      </c>
      <c r="F7978" s="293"/>
      <c r="G7978" s="119">
        <v>79.750000000000796</v>
      </c>
      <c r="H7978" s="119">
        <v>15</v>
      </c>
    </row>
    <row r="7979" spans="1:8">
      <c r="A7979" s="119">
        <v>79.760000000000801</v>
      </c>
      <c r="B7979" s="119">
        <v>0</v>
      </c>
      <c r="C7979" s="293"/>
      <c r="D7979" s="119">
        <v>79.760000000000801</v>
      </c>
      <c r="E7979" s="119">
        <v>30</v>
      </c>
      <c r="F7979" s="293"/>
      <c r="G7979" s="119">
        <v>79.760000000000801</v>
      </c>
      <c r="H7979" s="119">
        <v>15</v>
      </c>
    </row>
    <row r="7980" spans="1:8">
      <c r="A7980" s="119">
        <v>79.770000000000806</v>
      </c>
      <c r="B7980" s="119">
        <v>0</v>
      </c>
      <c r="C7980" s="293"/>
      <c r="D7980" s="119">
        <v>79.770000000000806</v>
      </c>
      <c r="E7980" s="119">
        <v>30</v>
      </c>
      <c r="F7980" s="293"/>
      <c r="G7980" s="119">
        <v>79.770000000000806</v>
      </c>
      <c r="H7980" s="119">
        <v>15</v>
      </c>
    </row>
    <row r="7981" spans="1:8">
      <c r="A7981" s="119">
        <v>79.780000000000797</v>
      </c>
      <c r="B7981" s="119">
        <v>0</v>
      </c>
      <c r="C7981" s="293"/>
      <c r="D7981" s="119">
        <v>79.780000000000797</v>
      </c>
      <c r="E7981" s="119">
        <v>30</v>
      </c>
      <c r="F7981" s="293"/>
      <c r="G7981" s="119">
        <v>79.780000000000797</v>
      </c>
      <c r="H7981" s="119">
        <v>15</v>
      </c>
    </row>
    <row r="7982" spans="1:8">
      <c r="A7982" s="119">
        <v>79.790000000000802</v>
      </c>
      <c r="B7982" s="119">
        <v>0</v>
      </c>
      <c r="C7982" s="293"/>
      <c r="D7982" s="119">
        <v>79.790000000000802</v>
      </c>
      <c r="E7982" s="119">
        <v>30</v>
      </c>
      <c r="F7982" s="293"/>
      <c r="G7982" s="119">
        <v>79.790000000000802</v>
      </c>
      <c r="H7982" s="119">
        <v>15</v>
      </c>
    </row>
    <row r="7983" spans="1:8">
      <c r="A7983" s="119">
        <v>79.800000000000793</v>
      </c>
      <c r="B7983" s="119">
        <v>0</v>
      </c>
      <c r="C7983" s="293"/>
      <c r="D7983" s="119">
        <v>79.800000000000793</v>
      </c>
      <c r="E7983" s="119">
        <v>30</v>
      </c>
      <c r="F7983" s="293"/>
      <c r="G7983" s="119">
        <v>79.800000000000793</v>
      </c>
      <c r="H7983" s="119">
        <v>15</v>
      </c>
    </row>
    <row r="7984" spans="1:8">
      <c r="A7984" s="119">
        <v>79.810000000000798</v>
      </c>
      <c r="B7984" s="119">
        <v>0</v>
      </c>
      <c r="C7984" s="293"/>
      <c r="D7984" s="119">
        <v>79.810000000000798</v>
      </c>
      <c r="E7984" s="119">
        <v>30</v>
      </c>
      <c r="F7984" s="293"/>
      <c r="G7984" s="119">
        <v>79.810000000000798</v>
      </c>
      <c r="H7984" s="119">
        <v>15</v>
      </c>
    </row>
    <row r="7985" spans="1:8">
      <c r="A7985" s="119">
        <v>79.820000000000803</v>
      </c>
      <c r="B7985" s="119">
        <v>0</v>
      </c>
      <c r="C7985" s="293"/>
      <c r="D7985" s="119">
        <v>79.820000000000803</v>
      </c>
      <c r="E7985" s="119">
        <v>30</v>
      </c>
      <c r="F7985" s="293"/>
      <c r="G7985" s="119">
        <v>79.820000000000803</v>
      </c>
      <c r="H7985" s="119">
        <v>15</v>
      </c>
    </row>
    <row r="7986" spans="1:8">
      <c r="A7986" s="119">
        <v>79.830000000000794</v>
      </c>
      <c r="B7986" s="119">
        <v>0</v>
      </c>
      <c r="C7986" s="293"/>
      <c r="D7986" s="119">
        <v>79.830000000000794</v>
      </c>
      <c r="E7986" s="119">
        <v>30</v>
      </c>
      <c r="F7986" s="293"/>
      <c r="G7986" s="119">
        <v>79.830000000000794</v>
      </c>
      <c r="H7986" s="119">
        <v>15</v>
      </c>
    </row>
    <row r="7987" spans="1:8">
      <c r="A7987" s="119">
        <v>79.840000000000799</v>
      </c>
      <c r="B7987" s="119">
        <v>0</v>
      </c>
      <c r="C7987" s="293"/>
      <c r="D7987" s="119">
        <v>79.840000000000799</v>
      </c>
      <c r="E7987" s="119">
        <v>30</v>
      </c>
      <c r="F7987" s="293"/>
      <c r="G7987" s="119">
        <v>79.840000000000799</v>
      </c>
      <c r="H7987" s="119">
        <v>15</v>
      </c>
    </row>
    <row r="7988" spans="1:8">
      <c r="A7988" s="119">
        <v>79.850000000000804</v>
      </c>
      <c r="B7988" s="119">
        <v>0</v>
      </c>
      <c r="C7988" s="293"/>
      <c r="D7988" s="119">
        <v>79.850000000000804</v>
      </c>
      <c r="E7988" s="119">
        <v>30</v>
      </c>
      <c r="F7988" s="293"/>
      <c r="G7988" s="119">
        <v>79.850000000000804</v>
      </c>
      <c r="H7988" s="119">
        <v>15</v>
      </c>
    </row>
    <row r="7989" spans="1:8">
      <c r="A7989" s="119">
        <v>79.860000000000795</v>
      </c>
      <c r="B7989" s="119">
        <v>0</v>
      </c>
      <c r="C7989" s="293"/>
      <c r="D7989" s="119">
        <v>79.860000000000795</v>
      </c>
      <c r="E7989" s="119">
        <v>30</v>
      </c>
      <c r="F7989" s="293"/>
      <c r="G7989" s="119">
        <v>79.860000000000795</v>
      </c>
      <c r="H7989" s="119">
        <v>15</v>
      </c>
    </row>
    <row r="7990" spans="1:8">
      <c r="A7990" s="119">
        <v>79.8700000000008</v>
      </c>
      <c r="B7990" s="119">
        <v>0</v>
      </c>
      <c r="C7990" s="293"/>
      <c r="D7990" s="119">
        <v>79.8700000000008</v>
      </c>
      <c r="E7990" s="119">
        <v>30</v>
      </c>
      <c r="F7990" s="293"/>
      <c r="G7990" s="119">
        <v>79.8700000000008</v>
      </c>
      <c r="H7990" s="119">
        <v>15</v>
      </c>
    </row>
    <row r="7991" spans="1:8">
      <c r="A7991" s="119">
        <v>79.880000000000805</v>
      </c>
      <c r="B7991" s="119">
        <v>0</v>
      </c>
      <c r="C7991" s="293"/>
      <c r="D7991" s="119">
        <v>79.880000000000805</v>
      </c>
      <c r="E7991" s="119">
        <v>30</v>
      </c>
      <c r="F7991" s="293"/>
      <c r="G7991" s="119">
        <v>79.880000000000805</v>
      </c>
      <c r="H7991" s="119">
        <v>15</v>
      </c>
    </row>
    <row r="7992" spans="1:8">
      <c r="A7992" s="119">
        <v>79.890000000000796</v>
      </c>
      <c r="B7992" s="119">
        <v>0</v>
      </c>
      <c r="C7992" s="293"/>
      <c r="D7992" s="119">
        <v>79.890000000000796</v>
      </c>
      <c r="E7992" s="119">
        <v>30</v>
      </c>
      <c r="F7992" s="293"/>
      <c r="G7992" s="119">
        <v>79.890000000000796</v>
      </c>
      <c r="H7992" s="119">
        <v>15</v>
      </c>
    </row>
    <row r="7993" spans="1:8">
      <c r="A7993" s="119">
        <v>79.900000000000801</v>
      </c>
      <c r="B7993" s="119">
        <v>0</v>
      </c>
      <c r="C7993" s="293"/>
      <c r="D7993" s="119">
        <v>79.900000000000801</v>
      </c>
      <c r="E7993" s="119">
        <v>30</v>
      </c>
      <c r="F7993" s="293"/>
      <c r="G7993" s="119">
        <v>79.900000000000801</v>
      </c>
      <c r="H7993" s="119">
        <v>15</v>
      </c>
    </row>
    <row r="7994" spans="1:8">
      <c r="A7994" s="119">
        <v>79.910000000000807</v>
      </c>
      <c r="B7994" s="119">
        <v>0</v>
      </c>
      <c r="C7994" s="293"/>
      <c r="D7994" s="119">
        <v>79.910000000000807</v>
      </c>
      <c r="E7994" s="119">
        <v>30</v>
      </c>
      <c r="F7994" s="293"/>
      <c r="G7994" s="119">
        <v>79.910000000000807</v>
      </c>
      <c r="H7994" s="119">
        <v>15</v>
      </c>
    </row>
    <row r="7995" spans="1:8">
      <c r="A7995" s="119">
        <v>79.920000000000897</v>
      </c>
      <c r="B7995" s="119">
        <v>0</v>
      </c>
      <c r="C7995" s="293"/>
      <c r="D7995" s="119">
        <v>79.920000000000897</v>
      </c>
      <c r="E7995" s="119">
        <v>30</v>
      </c>
      <c r="F7995" s="293"/>
      <c r="G7995" s="119">
        <v>79.920000000000897</v>
      </c>
      <c r="H7995" s="119">
        <v>15</v>
      </c>
    </row>
    <row r="7996" spans="1:8">
      <c r="A7996" s="119">
        <v>79.930000000000902</v>
      </c>
      <c r="B7996" s="119">
        <v>0</v>
      </c>
      <c r="C7996" s="293"/>
      <c r="D7996" s="119">
        <v>79.930000000000902</v>
      </c>
      <c r="E7996" s="119">
        <v>30</v>
      </c>
      <c r="F7996" s="293"/>
      <c r="G7996" s="119">
        <v>79.930000000000902</v>
      </c>
      <c r="H7996" s="119">
        <v>15</v>
      </c>
    </row>
    <row r="7997" spans="1:8">
      <c r="A7997" s="119">
        <v>79.940000000000893</v>
      </c>
      <c r="B7997" s="119">
        <v>0</v>
      </c>
      <c r="C7997" s="293"/>
      <c r="D7997" s="119">
        <v>79.940000000000893</v>
      </c>
      <c r="E7997" s="119">
        <v>30</v>
      </c>
      <c r="F7997" s="293"/>
      <c r="G7997" s="119">
        <v>79.940000000000893</v>
      </c>
      <c r="H7997" s="119">
        <v>15</v>
      </c>
    </row>
    <row r="7998" spans="1:8">
      <c r="A7998" s="119">
        <v>79.950000000000898</v>
      </c>
      <c r="B7998" s="119">
        <v>0</v>
      </c>
      <c r="C7998" s="293"/>
      <c r="D7998" s="119">
        <v>79.950000000000898</v>
      </c>
      <c r="E7998" s="119">
        <v>30</v>
      </c>
      <c r="F7998" s="293"/>
      <c r="G7998" s="119">
        <v>79.950000000000898</v>
      </c>
      <c r="H7998" s="119">
        <v>15</v>
      </c>
    </row>
    <row r="7999" spans="1:8">
      <c r="A7999" s="119">
        <v>79.960000000000903</v>
      </c>
      <c r="B7999" s="119">
        <v>0</v>
      </c>
      <c r="C7999" s="293"/>
      <c r="D7999" s="119">
        <v>79.960000000000903</v>
      </c>
      <c r="E7999" s="119">
        <v>30</v>
      </c>
      <c r="F7999" s="293"/>
      <c r="G7999" s="119">
        <v>79.960000000000903</v>
      </c>
      <c r="H7999" s="119">
        <v>15</v>
      </c>
    </row>
    <row r="8000" spans="1:8">
      <c r="A8000" s="119">
        <v>79.970000000000894</v>
      </c>
      <c r="B8000" s="119">
        <v>0</v>
      </c>
      <c r="C8000" s="293"/>
      <c r="D8000" s="119">
        <v>79.970000000000894</v>
      </c>
      <c r="E8000" s="119">
        <v>30</v>
      </c>
      <c r="F8000" s="293"/>
      <c r="G8000" s="119">
        <v>79.970000000000894</v>
      </c>
      <c r="H8000" s="119">
        <v>15</v>
      </c>
    </row>
    <row r="8001" spans="1:8">
      <c r="A8001" s="119">
        <v>79.980000000000899</v>
      </c>
      <c r="B8001" s="119">
        <v>0</v>
      </c>
      <c r="C8001" s="293"/>
      <c r="D8001" s="119">
        <v>79.980000000000899</v>
      </c>
      <c r="E8001" s="119">
        <v>30</v>
      </c>
      <c r="F8001" s="293"/>
      <c r="G8001" s="119">
        <v>79.980000000000899</v>
      </c>
      <c r="H8001" s="119">
        <v>15</v>
      </c>
    </row>
    <row r="8002" spans="1:8">
      <c r="A8002" s="119">
        <v>79.990000000000904</v>
      </c>
      <c r="B8002" s="119">
        <v>0</v>
      </c>
      <c r="C8002" s="293"/>
      <c r="D8002" s="119">
        <v>79.990000000000904</v>
      </c>
      <c r="E8002" s="119">
        <v>30</v>
      </c>
      <c r="F8002" s="293"/>
      <c r="G8002" s="119">
        <v>79.990000000000904</v>
      </c>
      <c r="H8002" s="119">
        <v>15</v>
      </c>
    </row>
    <row r="8003" spans="1:8">
      <c r="A8003" s="119">
        <v>80.000000000000895</v>
      </c>
      <c r="B8003" s="119">
        <v>0</v>
      </c>
      <c r="C8003" s="293"/>
      <c r="D8003" s="119">
        <v>80.000000000000895</v>
      </c>
      <c r="E8003" s="119">
        <v>30</v>
      </c>
      <c r="F8003" s="293"/>
      <c r="G8003" s="119">
        <v>80.000000000000895</v>
      </c>
      <c r="H8003" s="119">
        <v>15</v>
      </c>
    </row>
    <row r="8004" spans="1:8">
      <c r="A8004" s="119">
        <v>80.0100000000009</v>
      </c>
      <c r="B8004" s="119">
        <v>0</v>
      </c>
      <c r="C8004" s="293"/>
      <c r="D8004" s="119">
        <v>80.0100000000009</v>
      </c>
      <c r="E8004" s="119">
        <v>30</v>
      </c>
      <c r="F8004" s="293"/>
      <c r="G8004" s="119">
        <v>80.0100000000009</v>
      </c>
      <c r="H8004" s="119">
        <v>15</v>
      </c>
    </row>
    <row r="8005" spans="1:8">
      <c r="A8005" s="119">
        <v>80.020000000000906</v>
      </c>
      <c r="B8005" s="119">
        <v>0</v>
      </c>
      <c r="C8005" s="293"/>
      <c r="D8005" s="119">
        <v>80.020000000000906</v>
      </c>
      <c r="E8005" s="119">
        <v>30</v>
      </c>
      <c r="F8005" s="293"/>
      <c r="G8005" s="119">
        <v>80.020000000000906</v>
      </c>
      <c r="H8005" s="119">
        <v>15</v>
      </c>
    </row>
    <row r="8006" spans="1:8">
      <c r="A8006" s="119">
        <v>80.030000000000896</v>
      </c>
      <c r="B8006" s="119">
        <v>0</v>
      </c>
      <c r="C8006" s="293"/>
      <c r="D8006" s="119">
        <v>80.030000000000896</v>
      </c>
      <c r="E8006" s="119">
        <v>30</v>
      </c>
      <c r="F8006" s="293"/>
      <c r="G8006" s="119">
        <v>80.030000000000896</v>
      </c>
      <c r="H8006" s="119">
        <v>15</v>
      </c>
    </row>
    <row r="8007" spans="1:8">
      <c r="A8007" s="119">
        <v>80.040000000000902</v>
      </c>
      <c r="B8007" s="119">
        <v>0</v>
      </c>
      <c r="C8007" s="293"/>
      <c r="D8007" s="119">
        <v>80.040000000000902</v>
      </c>
      <c r="E8007" s="119">
        <v>30</v>
      </c>
      <c r="F8007" s="293"/>
      <c r="G8007" s="119">
        <v>80.040000000000902</v>
      </c>
      <c r="H8007" s="119">
        <v>15</v>
      </c>
    </row>
    <row r="8008" spans="1:8">
      <c r="A8008" s="119">
        <v>80.050000000000907</v>
      </c>
      <c r="B8008" s="119">
        <v>0</v>
      </c>
      <c r="C8008" s="293"/>
      <c r="D8008" s="119">
        <v>80.050000000000907</v>
      </c>
      <c r="E8008" s="119">
        <v>30</v>
      </c>
      <c r="F8008" s="293"/>
      <c r="G8008" s="119">
        <v>80.050000000000907</v>
      </c>
      <c r="H8008" s="119">
        <v>15</v>
      </c>
    </row>
    <row r="8009" spans="1:8">
      <c r="A8009" s="119">
        <v>80.060000000000898</v>
      </c>
      <c r="B8009" s="119">
        <v>0</v>
      </c>
      <c r="C8009" s="293"/>
      <c r="D8009" s="119">
        <v>80.060000000000898</v>
      </c>
      <c r="E8009" s="119">
        <v>30</v>
      </c>
      <c r="F8009" s="293"/>
      <c r="G8009" s="119">
        <v>80.060000000000898</v>
      </c>
      <c r="H8009" s="119">
        <v>15</v>
      </c>
    </row>
    <row r="8010" spans="1:8">
      <c r="A8010" s="119">
        <v>80.070000000000903</v>
      </c>
      <c r="B8010" s="119">
        <v>0</v>
      </c>
      <c r="C8010" s="293"/>
      <c r="D8010" s="119">
        <v>80.070000000000903</v>
      </c>
      <c r="E8010" s="119">
        <v>30</v>
      </c>
      <c r="F8010" s="293"/>
      <c r="G8010" s="119">
        <v>80.070000000000903</v>
      </c>
      <c r="H8010" s="119">
        <v>15</v>
      </c>
    </row>
    <row r="8011" spans="1:8">
      <c r="A8011" s="119">
        <v>80.080000000000894</v>
      </c>
      <c r="B8011" s="119">
        <v>0</v>
      </c>
      <c r="C8011" s="293"/>
      <c r="D8011" s="119">
        <v>80.080000000000894</v>
      </c>
      <c r="E8011" s="119">
        <v>30</v>
      </c>
      <c r="F8011" s="293"/>
      <c r="G8011" s="119">
        <v>80.080000000000894</v>
      </c>
      <c r="H8011" s="119">
        <v>15</v>
      </c>
    </row>
    <row r="8012" spans="1:8">
      <c r="A8012" s="119">
        <v>80.090000000000899</v>
      </c>
      <c r="B8012" s="119">
        <v>0</v>
      </c>
      <c r="C8012" s="293"/>
      <c r="D8012" s="119">
        <v>80.090000000000899</v>
      </c>
      <c r="E8012" s="119">
        <v>30</v>
      </c>
      <c r="F8012" s="293"/>
      <c r="G8012" s="119">
        <v>80.090000000000899</v>
      </c>
      <c r="H8012" s="119">
        <v>15</v>
      </c>
    </row>
    <row r="8013" spans="1:8">
      <c r="A8013" s="119">
        <v>80.100000000000904</v>
      </c>
      <c r="B8013" s="119">
        <v>0</v>
      </c>
      <c r="C8013" s="293"/>
      <c r="D8013" s="119">
        <v>80.100000000000904</v>
      </c>
      <c r="E8013" s="119">
        <v>30</v>
      </c>
      <c r="F8013" s="293"/>
      <c r="G8013" s="119">
        <v>80.100000000000904</v>
      </c>
      <c r="H8013" s="119">
        <v>15</v>
      </c>
    </row>
    <row r="8014" spans="1:8">
      <c r="A8014" s="119">
        <v>80.110000000000994</v>
      </c>
      <c r="B8014" s="119">
        <v>0</v>
      </c>
      <c r="C8014" s="293"/>
      <c r="D8014" s="119">
        <v>80.110000000000994</v>
      </c>
      <c r="E8014" s="119">
        <v>30</v>
      </c>
      <c r="F8014" s="293"/>
      <c r="G8014" s="119">
        <v>80.110000000000994</v>
      </c>
      <c r="H8014" s="119">
        <v>15</v>
      </c>
    </row>
    <row r="8015" spans="1:8">
      <c r="A8015" s="119">
        <v>80.120000000000999</v>
      </c>
      <c r="B8015" s="119">
        <v>0</v>
      </c>
      <c r="C8015" s="293"/>
      <c r="D8015" s="119">
        <v>80.120000000000999</v>
      </c>
      <c r="E8015" s="119">
        <v>30</v>
      </c>
      <c r="F8015" s="293"/>
      <c r="G8015" s="119">
        <v>80.120000000000999</v>
      </c>
      <c r="H8015" s="119">
        <v>15</v>
      </c>
    </row>
    <row r="8016" spans="1:8">
      <c r="A8016" s="119">
        <v>80.130000000001004</v>
      </c>
      <c r="B8016" s="119">
        <v>0</v>
      </c>
      <c r="C8016" s="293"/>
      <c r="D8016" s="119">
        <v>80.130000000001004</v>
      </c>
      <c r="E8016" s="119">
        <v>30</v>
      </c>
      <c r="F8016" s="293"/>
      <c r="G8016" s="119">
        <v>80.130000000001004</v>
      </c>
      <c r="H8016" s="119">
        <v>15</v>
      </c>
    </row>
    <row r="8017" spans="1:8">
      <c r="A8017" s="119">
        <v>80.140000000000995</v>
      </c>
      <c r="B8017" s="119">
        <v>0</v>
      </c>
      <c r="C8017" s="293"/>
      <c r="D8017" s="119">
        <v>80.140000000000995</v>
      </c>
      <c r="E8017" s="119">
        <v>30</v>
      </c>
      <c r="F8017" s="293"/>
      <c r="G8017" s="119">
        <v>80.140000000000995</v>
      </c>
      <c r="H8017" s="119">
        <v>15</v>
      </c>
    </row>
    <row r="8018" spans="1:8">
      <c r="A8018" s="119">
        <v>80.150000000001</v>
      </c>
      <c r="B8018" s="119">
        <v>0</v>
      </c>
      <c r="C8018" s="293"/>
      <c r="D8018" s="119">
        <v>80.150000000001</v>
      </c>
      <c r="E8018" s="119">
        <v>30</v>
      </c>
      <c r="F8018" s="293"/>
      <c r="G8018" s="119">
        <v>80.150000000001</v>
      </c>
      <c r="H8018" s="119">
        <v>15</v>
      </c>
    </row>
    <row r="8019" spans="1:8">
      <c r="A8019" s="119">
        <v>80.160000000001006</v>
      </c>
      <c r="B8019" s="119">
        <v>0</v>
      </c>
      <c r="C8019" s="293"/>
      <c r="D8019" s="119">
        <v>80.160000000001006</v>
      </c>
      <c r="E8019" s="119">
        <v>30</v>
      </c>
      <c r="F8019" s="293"/>
      <c r="G8019" s="119">
        <v>80.160000000001006</v>
      </c>
      <c r="H8019" s="119">
        <v>15</v>
      </c>
    </row>
    <row r="8020" spans="1:8">
      <c r="A8020" s="119">
        <v>80.170000000000996</v>
      </c>
      <c r="B8020" s="119">
        <v>0</v>
      </c>
      <c r="C8020" s="293"/>
      <c r="D8020" s="119">
        <v>80.170000000000996</v>
      </c>
      <c r="E8020" s="119">
        <v>30</v>
      </c>
      <c r="F8020" s="293"/>
      <c r="G8020" s="119">
        <v>80.170000000000996</v>
      </c>
      <c r="H8020" s="119">
        <v>15</v>
      </c>
    </row>
    <row r="8021" spans="1:8">
      <c r="A8021" s="119">
        <v>80.180000000001002</v>
      </c>
      <c r="B8021" s="119">
        <v>0</v>
      </c>
      <c r="C8021" s="293"/>
      <c r="D8021" s="119">
        <v>80.180000000001002</v>
      </c>
      <c r="E8021" s="119">
        <v>30</v>
      </c>
      <c r="F8021" s="293"/>
      <c r="G8021" s="119">
        <v>80.180000000001002</v>
      </c>
      <c r="H8021" s="119">
        <v>15</v>
      </c>
    </row>
    <row r="8022" spans="1:8">
      <c r="A8022" s="119">
        <v>80.190000000001007</v>
      </c>
      <c r="B8022" s="119">
        <v>0</v>
      </c>
      <c r="C8022" s="293"/>
      <c r="D8022" s="119">
        <v>80.190000000001007</v>
      </c>
      <c r="E8022" s="119">
        <v>30</v>
      </c>
      <c r="F8022" s="293"/>
      <c r="G8022" s="119">
        <v>80.190000000001007</v>
      </c>
      <c r="H8022" s="119">
        <v>15</v>
      </c>
    </row>
    <row r="8023" spans="1:8">
      <c r="A8023" s="119">
        <v>80.200000000000998</v>
      </c>
      <c r="B8023" s="119">
        <v>0</v>
      </c>
      <c r="C8023" s="293"/>
      <c r="D8023" s="119">
        <v>80.200000000000998</v>
      </c>
      <c r="E8023" s="119">
        <v>30</v>
      </c>
      <c r="F8023" s="293"/>
      <c r="G8023" s="119">
        <v>80.200000000000998</v>
      </c>
      <c r="H8023" s="119">
        <v>15</v>
      </c>
    </row>
    <row r="8024" spans="1:8">
      <c r="A8024" s="119">
        <v>80.210000000001003</v>
      </c>
      <c r="B8024" s="119">
        <v>0</v>
      </c>
      <c r="C8024" s="293"/>
      <c r="D8024" s="119">
        <v>80.210000000001003</v>
      </c>
      <c r="E8024" s="119">
        <v>30</v>
      </c>
      <c r="F8024" s="293"/>
      <c r="G8024" s="119">
        <v>80.210000000001003</v>
      </c>
      <c r="H8024" s="119">
        <v>15</v>
      </c>
    </row>
    <row r="8025" spans="1:8">
      <c r="A8025" s="119">
        <v>80.220000000000994</v>
      </c>
      <c r="B8025" s="119">
        <v>0</v>
      </c>
      <c r="C8025" s="293"/>
      <c r="D8025" s="119">
        <v>80.220000000000994</v>
      </c>
      <c r="E8025" s="119">
        <v>30</v>
      </c>
      <c r="F8025" s="293"/>
      <c r="G8025" s="119">
        <v>80.220000000000994</v>
      </c>
      <c r="H8025" s="119">
        <v>15</v>
      </c>
    </row>
    <row r="8026" spans="1:8">
      <c r="A8026" s="119">
        <v>80.230000000000999</v>
      </c>
      <c r="B8026" s="119">
        <v>0</v>
      </c>
      <c r="C8026" s="293"/>
      <c r="D8026" s="119">
        <v>80.230000000000999</v>
      </c>
      <c r="E8026" s="119">
        <v>30</v>
      </c>
      <c r="F8026" s="293"/>
      <c r="G8026" s="119">
        <v>80.230000000000999</v>
      </c>
      <c r="H8026" s="119">
        <v>15</v>
      </c>
    </row>
    <row r="8027" spans="1:8">
      <c r="A8027" s="119">
        <v>80.240000000001004</v>
      </c>
      <c r="B8027" s="119">
        <v>0</v>
      </c>
      <c r="C8027" s="293"/>
      <c r="D8027" s="119">
        <v>80.240000000001004</v>
      </c>
      <c r="E8027" s="119">
        <v>30</v>
      </c>
      <c r="F8027" s="293"/>
      <c r="G8027" s="119">
        <v>80.240000000001004</v>
      </c>
      <c r="H8027" s="119">
        <v>15</v>
      </c>
    </row>
    <row r="8028" spans="1:8">
      <c r="A8028" s="119">
        <v>80.250000000000995</v>
      </c>
      <c r="B8028" s="119">
        <v>0</v>
      </c>
      <c r="C8028" s="293"/>
      <c r="D8028" s="119">
        <v>80.250000000000995</v>
      </c>
      <c r="E8028" s="119">
        <v>30</v>
      </c>
      <c r="F8028" s="293"/>
      <c r="G8028" s="119">
        <v>80.250000000000995</v>
      </c>
      <c r="H8028" s="119">
        <v>15</v>
      </c>
    </row>
    <row r="8029" spans="1:8">
      <c r="A8029" s="119">
        <v>80.260000000001</v>
      </c>
      <c r="B8029" s="119">
        <v>0</v>
      </c>
      <c r="C8029" s="293"/>
      <c r="D8029" s="119">
        <v>80.260000000001</v>
      </c>
      <c r="E8029" s="119">
        <v>30</v>
      </c>
      <c r="F8029" s="293"/>
      <c r="G8029" s="119">
        <v>80.260000000001</v>
      </c>
      <c r="H8029" s="119">
        <v>15</v>
      </c>
    </row>
    <row r="8030" spans="1:8">
      <c r="A8030" s="119">
        <v>80.270000000001005</v>
      </c>
      <c r="B8030" s="119">
        <v>0</v>
      </c>
      <c r="C8030" s="293"/>
      <c r="D8030" s="119">
        <v>80.270000000001005</v>
      </c>
      <c r="E8030" s="119">
        <v>30</v>
      </c>
      <c r="F8030" s="293"/>
      <c r="G8030" s="119">
        <v>80.270000000001005</v>
      </c>
      <c r="H8030" s="119">
        <v>15</v>
      </c>
    </row>
    <row r="8031" spans="1:8">
      <c r="A8031" s="119">
        <v>80.280000000000996</v>
      </c>
      <c r="B8031" s="119">
        <v>0</v>
      </c>
      <c r="C8031" s="293"/>
      <c r="D8031" s="119">
        <v>80.280000000000996</v>
      </c>
      <c r="E8031" s="119">
        <v>30</v>
      </c>
      <c r="F8031" s="293"/>
      <c r="G8031" s="119">
        <v>80.280000000000996</v>
      </c>
      <c r="H8031" s="119">
        <v>15</v>
      </c>
    </row>
    <row r="8032" spans="1:8">
      <c r="A8032" s="119">
        <v>80.290000000001001</v>
      </c>
      <c r="B8032" s="119">
        <v>0</v>
      </c>
      <c r="C8032" s="293"/>
      <c r="D8032" s="119">
        <v>80.290000000001001</v>
      </c>
      <c r="E8032" s="119">
        <v>30</v>
      </c>
      <c r="F8032" s="293"/>
      <c r="G8032" s="119">
        <v>80.290000000001001</v>
      </c>
      <c r="H8032" s="119">
        <v>15</v>
      </c>
    </row>
    <row r="8033" spans="1:8">
      <c r="A8033" s="119">
        <v>80.300000000001006</v>
      </c>
      <c r="B8033" s="119">
        <v>0</v>
      </c>
      <c r="C8033" s="293"/>
      <c r="D8033" s="119">
        <v>80.300000000001006</v>
      </c>
      <c r="E8033" s="119">
        <v>30</v>
      </c>
      <c r="F8033" s="293"/>
      <c r="G8033" s="119">
        <v>80.300000000001006</v>
      </c>
      <c r="H8033" s="119">
        <v>15</v>
      </c>
    </row>
    <row r="8034" spans="1:8">
      <c r="A8034" s="119">
        <v>80.310000000001097</v>
      </c>
      <c r="B8034" s="119">
        <v>0</v>
      </c>
      <c r="C8034" s="293"/>
      <c r="D8034" s="119">
        <v>80.310000000001097</v>
      </c>
      <c r="E8034" s="119">
        <v>30</v>
      </c>
      <c r="F8034" s="293"/>
      <c r="G8034" s="119">
        <v>80.310000000001097</v>
      </c>
      <c r="H8034" s="119">
        <v>15</v>
      </c>
    </row>
    <row r="8035" spans="1:8">
      <c r="A8035" s="119">
        <v>80.320000000001102</v>
      </c>
      <c r="B8035" s="119">
        <v>0</v>
      </c>
      <c r="C8035" s="293"/>
      <c r="D8035" s="119">
        <v>80.320000000001102</v>
      </c>
      <c r="E8035" s="119">
        <v>30</v>
      </c>
      <c r="F8035" s="293"/>
      <c r="G8035" s="119">
        <v>80.320000000001102</v>
      </c>
      <c r="H8035" s="119">
        <v>15</v>
      </c>
    </row>
    <row r="8036" spans="1:8">
      <c r="A8036" s="119">
        <v>80.330000000001107</v>
      </c>
      <c r="B8036" s="119">
        <v>0</v>
      </c>
      <c r="C8036" s="293"/>
      <c r="D8036" s="119">
        <v>80.330000000001107</v>
      </c>
      <c r="E8036" s="119">
        <v>30</v>
      </c>
      <c r="F8036" s="293"/>
      <c r="G8036" s="119">
        <v>80.330000000001107</v>
      </c>
      <c r="H8036" s="119">
        <v>15</v>
      </c>
    </row>
    <row r="8037" spans="1:8">
      <c r="A8037" s="119">
        <v>80.340000000001098</v>
      </c>
      <c r="B8037" s="119">
        <v>0</v>
      </c>
      <c r="C8037" s="293"/>
      <c r="D8037" s="119">
        <v>80.340000000001098</v>
      </c>
      <c r="E8037" s="119">
        <v>30</v>
      </c>
      <c r="F8037" s="293"/>
      <c r="G8037" s="119">
        <v>80.340000000001098</v>
      </c>
      <c r="H8037" s="119">
        <v>15</v>
      </c>
    </row>
    <row r="8038" spans="1:8">
      <c r="A8038" s="119">
        <v>80.350000000001103</v>
      </c>
      <c r="B8038" s="119">
        <v>0</v>
      </c>
      <c r="C8038" s="293"/>
      <c r="D8038" s="119">
        <v>80.350000000001103</v>
      </c>
      <c r="E8038" s="119">
        <v>30</v>
      </c>
      <c r="F8038" s="293"/>
      <c r="G8038" s="119">
        <v>80.350000000001103</v>
      </c>
      <c r="H8038" s="119">
        <v>15</v>
      </c>
    </row>
    <row r="8039" spans="1:8">
      <c r="A8039" s="119">
        <v>80.360000000001094</v>
      </c>
      <c r="B8039" s="119">
        <v>0</v>
      </c>
      <c r="C8039" s="293"/>
      <c r="D8039" s="119">
        <v>80.360000000001094</v>
      </c>
      <c r="E8039" s="119">
        <v>30</v>
      </c>
      <c r="F8039" s="293"/>
      <c r="G8039" s="119">
        <v>80.360000000001094</v>
      </c>
      <c r="H8039" s="119">
        <v>15</v>
      </c>
    </row>
    <row r="8040" spans="1:8">
      <c r="A8040" s="119">
        <v>80.370000000001099</v>
      </c>
      <c r="B8040" s="119">
        <v>0</v>
      </c>
      <c r="C8040" s="293"/>
      <c r="D8040" s="119">
        <v>80.370000000001099</v>
      </c>
      <c r="E8040" s="119">
        <v>30</v>
      </c>
      <c r="F8040" s="293"/>
      <c r="G8040" s="119">
        <v>80.370000000001099</v>
      </c>
      <c r="H8040" s="119">
        <v>15</v>
      </c>
    </row>
    <row r="8041" spans="1:8">
      <c r="A8041" s="119">
        <v>80.380000000001104</v>
      </c>
      <c r="B8041" s="119">
        <v>0</v>
      </c>
      <c r="C8041" s="293"/>
      <c r="D8041" s="119">
        <v>80.380000000001104</v>
      </c>
      <c r="E8041" s="119">
        <v>30</v>
      </c>
      <c r="F8041" s="293"/>
      <c r="G8041" s="119">
        <v>80.380000000001104</v>
      </c>
      <c r="H8041" s="119">
        <v>15</v>
      </c>
    </row>
    <row r="8042" spans="1:8">
      <c r="A8042" s="119">
        <v>80.390000000001095</v>
      </c>
      <c r="B8042" s="119">
        <v>0</v>
      </c>
      <c r="C8042" s="293"/>
      <c r="D8042" s="119">
        <v>80.390000000001095</v>
      </c>
      <c r="E8042" s="119">
        <v>30</v>
      </c>
      <c r="F8042" s="293"/>
      <c r="G8042" s="119">
        <v>80.390000000001095</v>
      </c>
      <c r="H8042" s="119">
        <v>15</v>
      </c>
    </row>
    <row r="8043" spans="1:8">
      <c r="A8043" s="119">
        <v>80.4000000000011</v>
      </c>
      <c r="B8043" s="119">
        <v>0</v>
      </c>
      <c r="C8043" s="293"/>
      <c r="D8043" s="119">
        <v>80.4000000000011</v>
      </c>
      <c r="E8043" s="119">
        <v>30</v>
      </c>
      <c r="F8043" s="293"/>
      <c r="G8043" s="119">
        <v>80.4000000000011</v>
      </c>
      <c r="H8043" s="119">
        <v>15</v>
      </c>
    </row>
    <row r="8044" spans="1:8">
      <c r="A8044" s="119">
        <v>80.410000000001105</v>
      </c>
      <c r="B8044" s="119">
        <v>0</v>
      </c>
      <c r="C8044" s="293"/>
      <c r="D8044" s="119">
        <v>80.410000000001105</v>
      </c>
      <c r="E8044" s="119">
        <v>30</v>
      </c>
      <c r="F8044" s="293"/>
      <c r="G8044" s="119">
        <v>80.410000000001105</v>
      </c>
      <c r="H8044" s="119">
        <v>15</v>
      </c>
    </row>
    <row r="8045" spans="1:8">
      <c r="A8045" s="119">
        <v>80.420000000001096</v>
      </c>
      <c r="B8045" s="119">
        <v>0</v>
      </c>
      <c r="C8045" s="293"/>
      <c r="D8045" s="119">
        <v>80.420000000001096</v>
      </c>
      <c r="E8045" s="119">
        <v>30</v>
      </c>
      <c r="F8045" s="293"/>
      <c r="G8045" s="119">
        <v>80.420000000001096</v>
      </c>
      <c r="H8045" s="119">
        <v>15</v>
      </c>
    </row>
    <row r="8046" spans="1:8">
      <c r="A8046" s="119">
        <v>80.430000000001101</v>
      </c>
      <c r="B8046" s="119">
        <v>0</v>
      </c>
      <c r="C8046" s="293"/>
      <c r="D8046" s="119">
        <v>80.430000000001101</v>
      </c>
      <c r="E8046" s="119">
        <v>30</v>
      </c>
      <c r="F8046" s="293"/>
      <c r="G8046" s="119">
        <v>80.430000000001101</v>
      </c>
      <c r="H8046" s="119">
        <v>15</v>
      </c>
    </row>
    <row r="8047" spans="1:8">
      <c r="A8047" s="119">
        <v>80.440000000001106</v>
      </c>
      <c r="B8047" s="119">
        <v>0</v>
      </c>
      <c r="C8047" s="293"/>
      <c r="D8047" s="119">
        <v>80.440000000001106</v>
      </c>
      <c r="E8047" s="119">
        <v>30</v>
      </c>
      <c r="F8047" s="293"/>
      <c r="G8047" s="119">
        <v>80.440000000001106</v>
      </c>
      <c r="H8047" s="119">
        <v>15</v>
      </c>
    </row>
    <row r="8048" spans="1:8">
      <c r="A8048" s="119">
        <v>80.450000000001097</v>
      </c>
      <c r="B8048" s="119">
        <v>0</v>
      </c>
      <c r="C8048" s="293"/>
      <c r="D8048" s="119">
        <v>80.450000000001097</v>
      </c>
      <c r="E8048" s="119">
        <v>30</v>
      </c>
      <c r="F8048" s="293"/>
      <c r="G8048" s="119">
        <v>80.450000000001097</v>
      </c>
      <c r="H8048" s="119">
        <v>15</v>
      </c>
    </row>
    <row r="8049" spans="1:8">
      <c r="A8049" s="119">
        <v>80.460000000001102</v>
      </c>
      <c r="B8049" s="119">
        <v>0</v>
      </c>
      <c r="C8049" s="293"/>
      <c r="D8049" s="119">
        <v>80.460000000001102</v>
      </c>
      <c r="E8049" s="119">
        <v>30</v>
      </c>
      <c r="F8049" s="293"/>
      <c r="G8049" s="119">
        <v>80.460000000001102</v>
      </c>
      <c r="H8049" s="119">
        <v>15</v>
      </c>
    </row>
    <row r="8050" spans="1:8">
      <c r="A8050" s="119">
        <v>80.470000000001093</v>
      </c>
      <c r="B8050" s="119">
        <v>0</v>
      </c>
      <c r="C8050" s="293"/>
      <c r="D8050" s="119">
        <v>80.470000000001093</v>
      </c>
      <c r="E8050" s="119">
        <v>30</v>
      </c>
      <c r="F8050" s="293"/>
      <c r="G8050" s="119">
        <v>80.470000000001093</v>
      </c>
      <c r="H8050" s="119">
        <v>15</v>
      </c>
    </row>
    <row r="8051" spans="1:8">
      <c r="A8051" s="119">
        <v>80.480000000001098</v>
      </c>
      <c r="B8051" s="119">
        <v>0</v>
      </c>
      <c r="C8051" s="293"/>
      <c r="D8051" s="119">
        <v>80.480000000001098</v>
      </c>
      <c r="E8051" s="119">
        <v>30</v>
      </c>
      <c r="F8051" s="293"/>
      <c r="G8051" s="119">
        <v>80.480000000001098</v>
      </c>
      <c r="H8051" s="119">
        <v>15</v>
      </c>
    </row>
    <row r="8052" spans="1:8">
      <c r="A8052" s="119">
        <v>80.490000000001103</v>
      </c>
      <c r="B8052" s="119">
        <v>0</v>
      </c>
      <c r="C8052" s="293"/>
      <c r="D8052" s="119">
        <v>80.490000000001103</v>
      </c>
      <c r="E8052" s="119">
        <v>30</v>
      </c>
      <c r="F8052" s="293"/>
      <c r="G8052" s="119">
        <v>80.490000000001103</v>
      </c>
      <c r="H8052" s="119">
        <v>15</v>
      </c>
    </row>
    <row r="8053" spans="1:8">
      <c r="A8053" s="119">
        <v>80.500000000001194</v>
      </c>
      <c r="B8053" s="119">
        <v>0</v>
      </c>
      <c r="C8053" s="293"/>
      <c r="D8053" s="119">
        <v>80.500000000001194</v>
      </c>
      <c r="E8053" s="119">
        <v>30</v>
      </c>
      <c r="F8053" s="293"/>
      <c r="G8053" s="119">
        <v>80.500000000001194</v>
      </c>
      <c r="H8053" s="119">
        <v>15</v>
      </c>
    </row>
    <row r="8054" spans="1:8">
      <c r="A8054" s="119">
        <v>80.510000000001199</v>
      </c>
      <c r="B8054" s="119">
        <v>0</v>
      </c>
      <c r="C8054" s="293"/>
      <c r="D8054" s="119">
        <v>80.510000000001199</v>
      </c>
      <c r="E8054" s="119">
        <v>30</v>
      </c>
      <c r="F8054" s="293"/>
      <c r="G8054" s="119">
        <v>80.510000000001199</v>
      </c>
      <c r="H8054" s="119">
        <v>15</v>
      </c>
    </row>
    <row r="8055" spans="1:8">
      <c r="A8055" s="119">
        <v>80.520000000001204</v>
      </c>
      <c r="B8055" s="119">
        <v>0</v>
      </c>
      <c r="C8055" s="293"/>
      <c r="D8055" s="119">
        <v>80.520000000001204</v>
      </c>
      <c r="E8055" s="119">
        <v>30</v>
      </c>
      <c r="F8055" s="293"/>
      <c r="G8055" s="119">
        <v>80.520000000001204</v>
      </c>
      <c r="H8055" s="119">
        <v>15</v>
      </c>
    </row>
    <row r="8056" spans="1:8">
      <c r="A8056" s="119">
        <v>80.530000000001195</v>
      </c>
      <c r="B8056" s="119">
        <v>0</v>
      </c>
      <c r="C8056" s="293"/>
      <c r="D8056" s="119">
        <v>80.530000000001195</v>
      </c>
      <c r="E8056" s="119">
        <v>30</v>
      </c>
      <c r="F8056" s="293"/>
      <c r="G8056" s="119">
        <v>80.530000000001195</v>
      </c>
      <c r="H8056" s="119">
        <v>15</v>
      </c>
    </row>
    <row r="8057" spans="1:8">
      <c r="A8057" s="119">
        <v>80.5400000000012</v>
      </c>
      <c r="B8057" s="119">
        <v>0</v>
      </c>
      <c r="C8057" s="293"/>
      <c r="D8057" s="119">
        <v>80.5400000000012</v>
      </c>
      <c r="E8057" s="119">
        <v>30</v>
      </c>
      <c r="F8057" s="293"/>
      <c r="G8057" s="119">
        <v>80.5400000000012</v>
      </c>
      <c r="H8057" s="119">
        <v>15</v>
      </c>
    </row>
    <row r="8058" spans="1:8">
      <c r="A8058" s="119">
        <v>80.550000000001205</v>
      </c>
      <c r="B8058" s="119">
        <v>0</v>
      </c>
      <c r="C8058" s="293"/>
      <c r="D8058" s="119">
        <v>80.550000000001205</v>
      </c>
      <c r="E8058" s="119">
        <v>30</v>
      </c>
      <c r="F8058" s="293"/>
      <c r="G8058" s="119">
        <v>80.550000000001205</v>
      </c>
      <c r="H8058" s="119">
        <v>15</v>
      </c>
    </row>
    <row r="8059" spans="1:8">
      <c r="A8059" s="119">
        <v>80.560000000001196</v>
      </c>
      <c r="B8059" s="119">
        <v>0</v>
      </c>
      <c r="C8059" s="293"/>
      <c r="D8059" s="119">
        <v>80.560000000001196</v>
      </c>
      <c r="E8059" s="119">
        <v>30</v>
      </c>
      <c r="F8059" s="293"/>
      <c r="G8059" s="119">
        <v>80.560000000001196</v>
      </c>
      <c r="H8059" s="119">
        <v>15</v>
      </c>
    </row>
    <row r="8060" spans="1:8">
      <c r="A8060" s="119">
        <v>80.570000000001201</v>
      </c>
      <c r="B8060" s="119">
        <v>0</v>
      </c>
      <c r="C8060" s="293"/>
      <c r="D8060" s="119">
        <v>80.570000000001201</v>
      </c>
      <c r="E8060" s="119">
        <v>30</v>
      </c>
      <c r="F8060" s="293"/>
      <c r="G8060" s="119">
        <v>80.570000000001201</v>
      </c>
      <c r="H8060" s="119">
        <v>15</v>
      </c>
    </row>
    <row r="8061" spans="1:8">
      <c r="A8061" s="119">
        <v>80.580000000001206</v>
      </c>
      <c r="B8061" s="119">
        <v>0</v>
      </c>
      <c r="C8061" s="293"/>
      <c r="D8061" s="119">
        <v>80.580000000001206</v>
      </c>
      <c r="E8061" s="119">
        <v>30</v>
      </c>
      <c r="F8061" s="293"/>
      <c r="G8061" s="119">
        <v>80.580000000001206</v>
      </c>
      <c r="H8061" s="119">
        <v>15</v>
      </c>
    </row>
    <row r="8062" spans="1:8">
      <c r="A8062" s="119">
        <v>80.590000000001197</v>
      </c>
      <c r="B8062" s="119">
        <v>0</v>
      </c>
      <c r="C8062" s="293"/>
      <c r="D8062" s="119">
        <v>80.590000000001197</v>
      </c>
      <c r="E8062" s="119">
        <v>30</v>
      </c>
      <c r="F8062" s="293"/>
      <c r="G8062" s="119">
        <v>80.590000000001197</v>
      </c>
      <c r="H8062" s="119">
        <v>15</v>
      </c>
    </row>
    <row r="8063" spans="1:8">
      <c r="A8063" s="119">
        <v>80.600000000001202</v>
      </c>
      <c r="B8063" s="119">
        <v>0</v>
      </c>
      <c r="C8063" s="293"/>
      <c r="D8063" s="119">
        <v>80.600000000001202</v>
      </c>
      <c r="E8063" s="119">
        <v>30</v>
      </c>
      <c r="F8063" s="293"/>
      <c r="G8063" s="119">
        <v>80.600000000001202</v>
      </c>
      <c r="H8063" s="119">
        <v>15</v>
      </c>
    </row>
    <row r="8064" spans="1:8">
      <c r="A8064" s="119">
        <v>80.610000000001193</v>
      </c>
      <c r="B8064" s="119">
        <v>0</v>
      </c>
      <c r="C8064" s="293"/>
      <c r="D8064" s="119">
        <v>80.610000000001193</v>
      </c>
      <c r="E8064" s="119">
        <v>30</v>
      </c>
      <c r="F8064" s="293"/>
      <c r="G8064" s="119">
        <v>80.610000000001193</v>
      </c>
      <c r="H8064" s="119">
        <v>15</v>
      </c>
    </row>
    <row r="8065" spans="1:8">
      <c r="A8065" s="119">
        <v>80.620000000001198</v>
      </c>
      <c r="B8065" s="119">
        <v>0</v>
      </c>
      <c r="C8065" s="293"/>
      <c r="D8065" s="119">
        <v>80.620000000001198</v>
      </c>
      <c r="E8065" s="119">
        <v>30</v>
      </c>
      <c r="F8065" s="293"/>
      <c r="G8065" s="119">
        <v>80.620000000001198</v>
      </c>
      <c r="H8065" s="119">
        <v>15</v>
      </c>
    </row>
    <row r="8066" spans="1:8">
      <c r="A8066" s="119">
        <v>80.630000000001203</v>
      </c>
      <c r="B8066" s="119">
        <v>0</v>
      </c>
      <c r="C8066" s="293"/>
      <c r="D8066" s="119">
        <v>80.630000000001203</v>
      </c>
      <c r="E8066" s="119">
        <v>30</v>
      </c>
      <c r="F8066" s="293"/>
      <c r="G8066" s="119">
        <v>80.630000000001203</v>
      </c>
      <c r="H8066" s="119">
        <v>15</v>
      </c>
    </row>
    <row r="8067" spans="1:8">
      <c r="A8067" s="119">
        <v>80.640000000001194</v>
      </c>
      <c r="B8067" s="119">
        <v>0</v>
      </c>
      <c r="C8067" s="293"/>
      <c r="D8067" s="119">
        <v>80.640000000001194</v>
      </c>
      <c r="E8067" s="119">
        <v>30</v>
      </c>
      <c r="F8067" s="293"/>
      <c r="G8067" s="119">
        <v>80.640000000001194</v>
      </c>
      <c r="H8067" s="119">
        <v>15</v>
      </c>
    </row>
    <row r="8068" spans="1:8">
      <c r="A8068" s="119">
        <v>80.650000000001199</v>
      </c>
      <c r="B8068" s="119">
        <v>0</v>
      </c>
      <c r="C8068" s="293"/>
      <c r="D8068" s="119">
        <v>80.650000000001199</v>
      </c>
      <c r="E8068" s="119">
        <v>30</v>
      </c>
      <c r="F8068" s="293"/>
      <c r="G8068" s="119">
        <v>80.650000000001199</v>
      </c>
      <c r="H8068" s="119">
        <v>15</v>
      </c>
    </row>
    <row r="8069" spans="1:8">
      <c r="A8069" s="119">
        <v>80.660000000001205</v>
      </c>
      <c r="B8069" s="119">
        <v>0</v>
      </c>
      <c r="C8069" s="293"/>
      <c r="D8069" s="119">
        <v>80.660000000001205</v>
      </c>
      <c r="E8069" s="119">
        <v>30</v>
      </c>
      <c r="F8069" s="293"/>
      <c r="G8069" s="119">
        <v>80.660000000001205</v>
      </c>
      <c r="H8069" s="119">
        <v>15</v>
      </c>
    </row>
    <row r="8070" spans="1:8">
      <c r="A8070" s="119">
        <v>80.670000000001195</v>
      </c>
      <c r="B8070" s="119">
        <v>0</v>
      </c>
      <c r="C8070" s="293"/>
      <c r="D8070" s="119">
        <v>80.670000000001195</v>
      </c>
      <c r="E8070" s="119">
        <v>30</v>
      </c>
      <c r="F8070" s="293"/>
      <c r="G8070" s="119">
        <v>80.670000000001195</v>
      </c>
      <c r="H8070" s="119">
        <v>15</v>
      </c>
    </row>
    <row r="8071" spans="1:8">
      <c r="A8071" s="119">
        <v>80.680000000001201</v>
      </c>
      <c r="B8071" s="119">
        <v>0</v>
      </c>
      <c r="C8071" s="293"/>
      <c r="D8071" s="119">
        <v>80.680000000001201</v>
      </c>
      <c r="E8071" s="119">
        <v>30</v>
      </c>
      <c r="F8071" s="293"/>
      <c r="G8071" s="119">
        <v>80.680000000001201</v>
      </c>
      <c r="H8071" s="119">
        <v>15</v>
      </c>
    </row>
    <row r="8072" spans="1:8">
      <c r="A8072" s="119">
        <v>80.690000000001206</v>
      </c>
      <c r="B8072" s="119">
        <v>0</v>
      </c>
      <c r="C8072" s="293"/>
      <c r="D8072" s="119">
        <v>80.690000000001206</v>
      </c>
      <c r="E8072" s="119">
        <v>30</v>
      </c>
      <c r="F8072" s="293"/>
      <c r="G8072" s="119">
        <v>80.690000000001206</v>
      </c>
      <c r="H8072" s="119">
        <v>15</v>
      </c>
    </row>
    <row r="8073" spans="1:8">
      <c r="A8073" s="119">
        <v>80.700000000001296</v>
      </c>
      <c r="B8073" s="119">
        <v>0</v>
      </c>
      <c r="C8073" s="293"/>
      <c r="D8073" s="119">
        <v>80.700000000001296</v>
      </c>
      <c r="E8073" s="119">
        <v>30</v>
      </c>
      <c r="F8073" s="293"/>
      <c r="G8073" s="119">
        <v>80.700000000001296</v>
      </c>
      <c r="H8073" s="119">
        <v>15</v>
      </c>
    </row>
    <row r="8074" spans="1:8">
      <c r="A8074" s="119">
        <v>80.710000000001301</v>
      </c>
      <c r="B8074" s="119">
        <v>0</v>
      </c>
      <c r="C8074" s="293"/>
      <c r="D8074" s="119">
        <v>80.710000000001301</v>
      </c>
      <c r="E8074" s="119">
        <v>30</v>
      </c>
      <c r="F8074" s="293"/>
      <c r="G8074" s="119">
        <v>80.710000000001301</v>
      </c>
      <c r="H8074" s="119">
        <v>15</v>
      </c>
    </row>
    <row r="8075" spans="1:8">
      <c r="A8075" s="119">
        <v>80.720000000001306</v>
      </c>
      <c r="B8075" s="119">
        <v>0</v>
      </c>
      <c r="C8075" s="293"/>
      <c r="D8075" s="119">
        <v>80.720000000001306</v>
      </c>
      <c r="E8075" s="119">
        <v>30</v>
      </c>
      <c r="F8075" s="293"/>
      <c r="G8075" s="119">
        <v>80.720000000001306</v>
      </c>
      <c r="H8075" s="119">
        <v>15</v>
      </c>
    </row>
    <row r="8076" spans="1:8">
      <c r="A8076" s="119">
        <v>80.730000000001297</v>
      </c>
      <c r="B8076" s="119">
        <v>0</v>
      </c>
      <c r="C8076" s="293"/>
      <c r="D8076" s="119">
        <v>80.730000000001297</v>
      </c>
      <c r="E8076" s="119">
        <v>30</v>
      </c>
      <c r="F8076" s="293"/>
      <c r="G8076" s="119">
        <v>80.730000000001297</v>
      </c>
      <c r="H8076" s="119">
        <v>15</v>
      </c>
    </row>
    <row r="8077" spans="1:8">
      <c r="A8077" s="119">
        <v>80.740000000001302</v>
      </c>
      <c r="B8077" s="119">
        <v>0</v>
      </c>
      <c r="C8077" s="293"/>
      <c r="D8077" s="119">
        <v>80.740000000001302</v>
      </c>
      <c r="E8077" s="119">
        <v>30</v>
      </c>
      <c r="F8077" s="293"/>
      <c r="G8077" s="119">
        <v>80.740000000001302</v>
      </c>
      <c r="H8077" s="119">
        <v>15</v>
      </c>
    </row>
    <row r="8078" spans="1:8">
      <c r="A8078" s="119">
        <v>80.750000000001293</v>
      </c>
      <c r="B8078" s="119">
        <v>0</v>
      </c>
      <c r="C8078" s="293"/>
      <c r="D8078" s="119">
        <v>80.750000000001293</v>
      </c>
      <c r="E8078" s="119">
        <v>30</v>
      </c>
      <c r="F8078" s="293"/>
      <c r="G8078" s="119">
        <v>80.750000000001293</v>
      </c>
      <c r="H8078" s="119">
        <v>15</v>
      </c>
    </row>
    <row r="8079" spans="1:8">
      <c r="A8079" s="119">
        <v>80.760000000001298</v>
      </c>
      <c r="B8079" s="119">
        <v>0</v>
      </c>
      <c r="C8079" s="293"/>
      <c r="D8079" s="119">
        <v>80.760000000001298</v>
      </c>
      <c r="E8079" s="119">
        <v>30</v>
      </c>
      <c r="F8079" s="293"/>
      <c r="G8079" s="119">
        <v>80.760000000001298</v>
      </c>
      <c r="H8079" s="119">
        <v>15</v>
      </c>
    </row>
    <row r="8080" spans="1:8">
      <c r="A8080" s="119">
        <v>80.770000000001303</v>
      </c>
      <c r="B8080" s="119">
        <v>0</v>
      </c>
      <c r="C8080" s="293"/>
      <c r="D8080" s="119">
        <v>80.770000000001303</v>
      </c>
      <c r="E8080" s="119">
        <v>30</v>
      </c>
      <c r="F8080" s="293"/>
      <c r="G8080" s="119">
        <v>80.770000000001303</v>
      </c>
      <c r="H8080" s="119">
        <v>15</v>
      </c>
    </row>
    <row r="8081" spans="1:8">
      <c r="A8081" s="119">
        <v>80.780000000001294</v>
      </c>
      <c r="B8081" s="119">
        <v>0</v>
      </c>
      <c r="C8081" s="293"/>
      <c r="D8081" s="119">
        <v>80.780000000001294</v>
      </c>
      <c r="E8081" s="119">
        <v>30</v>
      </c>
      <c r="F8081" s="293"/>
      <c r="G8081" s="119">
        <v>80.780000000001294</v>
      </c>
      <c r="H8081" s="119">
        <v>15</v>
      </c>
    </row>
    <row r="8082" spans="1:8">
      <c r="A8082" s="119">
        <v>80.790000000001299</v>
      </c>
      <c r="B8082" s="119">
        <v>0</v>
      </c>
      <c r="C8082" s="293"/>
      <c r="D8082" s="119">
        <v>80.790000000001299</v>
      </c>
      <c r="E8082" s="119">
        <v>30</v>
      </c>
      <c r="F8082" s="293"/>
      <c r="G8082" s="119">
        <v>80.790000000001299</v>
      </c>
      <c r="H8082" s="119">
        <v>15</v>
      </c>
    </row>
    <row r="8083" spans="1:8">
      <c r="A8083" s="119">
        <v>80.800000000001305</v>
      </c>
      <c r="B8083" s="119">
        <v>0</v>
      </c>
      <c r="C8083" s="293"/>
      <c r="D8083" s="119">
        <v>80.800000000001305</v>
      </c>
      <c r="E8083" s="119">
        <v>30</v>
      </c>
      <c r="F8083" s="293"/>
      <c r="G8083" s="119">
        <v>80.800000000001305</v>
      </c>
      <c r="H8083" s="119">
        <v>15</v>
      </c>
    </row>
    <row r="8084" spans="1:8">
      <c r="A8084" s="119">
        <v>80.810000000001295</v>
      </c>
      <c r="B8084" s="119">
        <v>0</v>
      </c>
      <c r="C8084" s="293"/>
      <c r="D8084" s="119">
        <v>80.810000000001295</v>
      </c>
      <c r="E8084" s="119">
        <v>30</v>
      </c>
      <c r="F8084" s="293"/>
      <c r="G8084" s="119">
        <v>80.810000000001295</v>
      </c>
      <c r="H8084" s="119">
        <v>15</v>
      </c>
    </row>
    <row r="8085" spans="1:8">
      <c r="A8085" s="119">
        <v>80.820000000001301</v>
      </c>
      <c r="B8085" s="119">
        <v>0</v>
      </c>
      <c r="C8085" s="293"/>
      <c r="D8085" s="119">
        <v>80.820000000001301</v>
      </c>
      <c r="E8085" s="119">
        <v>30</v>
      </c>
      <c r="F8085" s="293"/>
      <c r="G8085" s="119">
        <v>80.820000000001301</v>
      </c>
      <c r="H8085" s="119">
        <v>15</v>
      </c>
    </row>
    <row r="8086" spans="1:8">
      <c r="A8086" s="119">
        <v>80.830000000001306</v>
      </c>
      <c r="B8086" s="119">
        <v>0</v>
      </c>
      <c r="C8086" s="293"/>
      <c r="D8086" s="119">
        <v>80.830000000001306</v>
      </c>
      <c r="E8086" s="119">
        <v>30</v>
      </c>
      <c r="F8086" s="293"/>
      <c r="G8086" s="119">
        <v>80.830000000001306</v>
      </c>
      <c r="H8086" s="119">
        <v>15</v>
      </c>
    </row>
    <row r="8087" spans="1:8">
      <c r="A8087" s="119">
        <v>80.840000000001297</v>
      </c>
      <c r="B8087" s="119">
        <v>0</v>
      </c>
      <c r="C8087" s="293"/>
      <c r="D8087" s="119">
        <v>80.840000000001297</v>
      </c>
      <c r="E8087" s="119">
        <v>30</v>
      </c>
      <c r="F8087" s="293"/>
      <c r="G8087" s="119">
        <v>80.840000000001297</v>
      </c>
      <c r="H8087" s="119">
        <v>15</v>
      </c>
    </row>
    <row r="8088" spans="1:8">
      <c r="A8088" s="119">
        <v>80.850000000001302</v>
      </c>
      <c r="B8088" s="119">
        <v>0</v>
      </c>
      <c r="C8088" s="293"/>
      <c r="D8088" s="119">
        <v>80.850000000001302</v>
      </c>
      <c r="E8088" s="119">
        <v>30</v>
      </c>
      <c r="F8088" s="293"/>
      <c r="G8088" s="119">
        <v>80.850000000001302</v>
      </c>
      <c r="H8088" s="119">
        <v>15</v>
      </c>
    </row>
    <row r="8089" spans="1:8">
      <c r="A8089" s="119">
        <v>80.860000000001307</v>
      </c>
      <c r="B8089" s="119">
        <v>0</v>
      </c>
      <c r="C8089" s="293"/>
      <c r="D8089" s="119">
        <v>80.860000000001307</v>
      </c>
      <c r="E8089" s="119">
        <v>30</v>
      </c>
      <c r="F8089" s="293"/>
      <c r="G8089" s="119">
        <v>80.860000000001307</v>
      </c>
      <c r="H8089" s="119">
        <v>15</v>
      </c>
    </row>
    <row r="8090" spans="1:8">
      <c r="A8090" s="119">
        <v>80.870000000001298</v>
      </c>
      <c r="B8090" s="119">
        <v>0</v>
      </c>
      <c r="C8090" s="293"/>
      <c r="D8090" s="119">
        <v>80.870000000001298</v>
      </c>
      <c r="E8090" s="119">
        <v>30</v>
      </c>
      <c r="F8090" s="293"/>
      <c r="G8090" s="119">
        <v>80.870000000001298</v>
      </c>
      <c r="H8090" s="119">
        <v>15</v>
      </c>
    </row>
    <row r="8091" spans="1:8">
      <c r="A8091" s="119">
        <v>80.880000000001303</v>
      </c>
      <c r="B8091" s="119">
        <v>0</v>
      </c>
      <c r="C8091" s="293"/>
      <c r="D8091" s="119">
        <v>80.880000000001303</v>
      </c>
      <c r="E8091" s="119">
        <v>30</v>
      </c>
      <c r="F8091" s="293"/>
      <c r="G8091" s="119">
        <v>80.880000000001303</v>
      </c>
      <c r="H8091" s="119">
        <v>15</v>
      </c>
    </row>
    <row r="8092" spans="1:8">
      <c r="A8092" s="119">
        <v>80.890000000001393</v>
      </c>
      <c r="B8092" s="119">
        <v>0</v>
      </c>
      <c r="C8092" s="293"/>
      <c r="D8092" s="119">
        <v>80.890000000001393</v>
      </c>
      <c r="E8092" s="119">
        <v>30</v>
      </c>
      <c r="F8092" s="293"/>
      <c r="G8092" s="119">
        <v>80.890000000001393</v>
      </c>
      <c r="H8092" s="119">
        <v>15</v>
      </c>
    </row>
    <row r="8093" spans="1:8">
      <c r="A8093" s="119">
        <v>80.900000000001398</v>
      </c>
      <c r="B8093" s="119">
        <v>0</v>
      </c>
      <c r="C8093" s="293"/>
      <c r="D8093" s="119">
        <v>80.900000000001398</v>
      </c>
      <c r="E8093" s="119">
        <v>30</v>
      </c>
      <c r="F8093" s="293"/>
      <c r="G8093" s="119">
        <v>80.900000000001398</v>
      </c>
      <c r="H8093" s="119">
        <v>15</v>
      </c>
    </row>
    <row r="8094" spans="1:8">
      <c r="A8094" s="119">
        <v>80.910000000001403</v>
      </c>
      <c r="B8094" s="119">
        <v>0</v>
      </c>
      <c r="C8094" s="293"/>
      <c r="D8094" s="119">
        <v>80.910000000001403</v>
      </c>
      <c r="E8094" s="119">
        <v>30</v>
      </c>
      <c r="F8094" s="293"/>
      <c r="G8094" s="119">
        <v>80.910000000001403</v>
      </c>
      <c r="H8094" s="119">
        <v>15</v>
      </c>
    </row>
    <row r="8095" spans="1:8">
      <c r="A8095" s="119">
        <v>80.920000000001394</v>
      </c>
      <c r="B8095" s="119">
        <v>0</v>
      </c>
      <c r="C8095" s="293"/>
      <c r="D8095" s="119">
        <v>80.920000000001394</v>
      </c>
      <c r="E8095" s="119">
        <v>30</v>
      </c>
      <c r="F8095" s="293"/>
      <c r="G8095" s="119">
        <v>80.920000000001394</v>
      </c>
      <c r="H8095" s="119">
        <v>15</v>
      </c>
    </row>
    <row r="8096" spans="1:8">
      <c r="A8096" s="119">
        <v>80.930000000001399</v>
      </c>
      <c r="B8096" s="119">
        <v>0</v>
      </c>
      <c r="C8096" s="293"/>
      <c r="D8096" s="119">
        <v>80.930000000001399</v>
      </c>
      <c r="E8096" s="119">
        <v>30</v>
      </c>
      <c r="F8096" s="293"/>
      <c r="G8096" s="119">
        <v>80.930000000001399</v>
      </c>
      <c r="H8096" s="119">
        <v>15</v>
      </c>
    </row>
    <row r="8097" spans="1:8">
      <c r="A8097" s="119">
        <v>80.940000000001405</v>
      </c>
      <c r="B8097" s="119">
        <v>0</v>
      </c>
      <c r="C8097" s="293"/>
      <c r="D8097" s="119">
        <v>80.940000000001405</v>
      </c>
      <c r="E8097" s="119">
        <v>30</v>
      </c>
      <c r="F8097" s="293"/>
      <c r="G8097" s="119">
        <v>80.940000000001405</v>
      </c>
      <c r="H8097" s="119">
        <v>15</v>
      </c>
    </row>
    <row r="8098" spans="1:8">
      <c r="A8098" s="119">
        <v>80.950000000001396</v>
      </c>
      <c r="B8098" s="119">
        <v>0</v>
      </c>
      <c r="C8098" s="293"/>
      <c r="D8098" s="119">
        <v>80.950000000001396</v>
      </c>
      <c r="E8098" s="119">
        <v>30</v>
      </c>
      <c r="F8098" s="293"/>
      <c r="G8098" s="119">
        <v>80.950000000001396</v>
      </c>
      <c r="H8098" s="119">
        <v>15</v>
      </c>
    </row>
    <row r="8099" spans="1:8">
      <c r="A8099" s="119">
        <v>80.960000000001401</v>
      </c>
      <c r="B8099" s="119">
        <v>0</v>
      </c>
      <c r="C8099" s="293"/>
      <c r="D8099" s="119">
        <v>80.960000000001401</v>
      </c>
      <c r="E8099" s="119">
        <v>30</v>
      </c>
      <c r="F8099" s="293"/>
      <c r="G8099" s="119">
        <v>80.960000000001401</v>
      </c>
      <c r="H8099" s="119">
        <v>15</v>
      </c>
    </row>
    <row r="8100" spans="1:8">
      <c r="A8100" s="119">
        <v>80.970000000001406</v>
      </c>
      <c r="B8100" s="119">
        <v>0</v>
      </c>
      <c r="C8100" s="293"/>
      <c r="D8100" s="119">
        <v>80.970000000001406</v>
      </c>
      <c r="E8100" s="119">
        <v>30</v>
      </c>
      <c r="F8100" s="293"/>
      <c r="G8100" s="119">
        <v>80.970000000001406</v>
      </c>
      <c r="H8100" s="119">
        <v>15</v>
      </c>
    </row>
    <row r="8101" spans="1:8">
      <c r="A8101" s="119">
        <v>80.980000000001397</v>
      </c>
      <c r="B8101" s="119">
        <v>0</v>
      </c>
      <c r="C8101" s="293"/>
      <c r="D8101" s="119">
        <v>80.980000000001397</v>
      </c>
      <c r="E8101" s="119">
        <v>30</v>
      </c>
      <c r="F8101" s="293"/>
      <c r="G8101" s="119">
        <v>80.980000000001397</v>
      </c>
      <c r="H8101" s="119">
        <v>15</v>
      </c>
    </row>
    <row r="8102" spans="1:8">
      <c r="A8102" s="119">
        <v>80.990000000001402</v>
      </c>
      <c r="B8102" s="119">
        <v>0</v>
      </c>
      <c r="C8102" s="293"/>
      <c r="D8102" s="119">
        <v>80.990000000001402</v>
      </c>
      <c r="E8102" s="119">
        <v>30</v>
      </c>
      <c r="F8102" s="293"/>
      <c r="G8102" s="119">
        <v>80.990000000001402</v>
      </c>
      <c r="H8102" s="119">
        <v>15</v>
      </c>
    </row>
    <row r="8103" spans="1:8">
      <c r="A8103" s="119">
        <v>81.000000000001407</v>
      </c>
      <c r="B8103" s="119">
        <v>0</v>
      </c>
      <c r="C8103" s="293"/>
      <c r="D8103" s="119">
        <v>81.000000000001407</v>
      </c>
      <c r="E8103" s="119">
        <v>30</v>
      </c>
      <c r="F8103" s="293"/>
      <c r="G8103" s="119">
        <v>81.000000000001407</v>
      </c>
      <c r="H8103" s="119">
        <v>15</v>
      </c>
    </row>
    <row r="8104" spans="1:8">
      <c r="A8104" s="119">
        <v>81.010000000001398</v>
      </c>
      <c r="B8104" s="119">
        <v>0</v>
      </c>
      <c r="C8104" s="293"/>
      <c r="D8104" s="119">
        <v>81.010000000001398</v>
      </c>
      <c r="E8104" s="119">
        <v>30</v>
      </c>
      <c r="F8104" s="293"/>
      <c r="G8104" s="119">
        <v>81.010000000001398</v>
      </c>
      <c r="H8104" s="119">
        <v>15</v>
      </c>
    </row>
    <row r="8105" spans="1:8">
      <c r="A8105" s="119">
        <v>81.020000000001403</v>
      </c>
      <c r="B8105" s="119">
        <v>0</v>
      </c>
      <c r="C8105" s="293"/>
      <c r="D8105" s="119">
        <v>81.020000000001403</v>
      </c>
      <c r="E8105" s="119">
        <v>30</v>
      </c>
      <c r="F8105" s="293"/>
      <c r="G8105" s="119">
        <v>81.020000000001403</v>
      </c>
      <c r="H8105" s="119">
        <v>15</v>
      </c>
    </row>
    <row r="8106" spans="1:8">
      <c r="A8106" s="119">
        <v>81.030000000001394</v>
      </c>
      <c r="B8106" s="119">
        <v>0</v>
      </c>
      <c r="C8106" s="293"/>
      <c r="D8106" s="119">
        <v>81.030000000001394</v>
      </c>
      <c r="E8106" s="119">
        <v>30</v>
      </c>
      <c r="F8106" s="293"/>
      <c r="G8106" s="119">
        <v>81.030000000001394</v>
      </c>
      <c r="H8106" s="119">
        <v>15</v>
      </c>
    </row>
    <row r="8107" spans="1:8">
      <c r="A8107" s="119">
        <v>81.040000000001399</v>
      </c>
      <c r="B8107" s="119">
        <v>0</v>
      </c>
      <c r="C8107" s="293"/>
      <c r="D8107" s="119">
        <v>81.040000000001399</v>
      </c>
      <c r="E8107" s="119">
        <v>30</v>
      </c>
      <c r="F8107" s="293"/>
      <c r="G8107" s="119">
        <v>81.040000000001399</v>
      </c>
      <c r="H8107" s="119">
        <v>15</v>
      </c>
    </row>
    <row r="8108" spans="1:8">
      <c r="A8108" s="119">
        <v>81.050000000001404</v>
      </c>
      <c r="B8108" s="119">
        <v>0</v>
      </c>
      <c r="C8108" s="293"/>
      <c r="D8108" s="119">
        <v>81.050000000001404</v>
      </c>
      <c r="E8108" s="119">
        <v>30</v>
      </c>
      <c r="F8108" s="293"/>
      <c r="G8108" s="119">
        <v>81.050000000001404</v>
      </c>
      <c r="H8108" s="119">
        <v>15</v>
      </c>
    </row>
    <row r="8109" spans="1:8">
      <c r="A8109" s="119">
        <v>81.060000000001395</v>
      </c>
      <c r="B8109" s="119">
        <v>0</v>
      </c>
      <c r="C8109" s="293"/>
      <c r="D8109" s="119">
        <v>81.060000000001395</v>
      </c>
      <c r="E8109" s="119">
        <v>30</v>
      </c>
      <c r="F8109" s="293"/>
      <c r="G8109" s="119">
        <v>81.060000000001395</v>
      </c>
      <c r="H8109" s="119">
        <v>15</v>
      </c>
    </row>
    <row r="8110" spans="1:8">
      <c r="A8110" s="119">
        <v>81.0700000000014</v>
      </c>
      <c r="B8110" s="119">
        <v>0</v>
      </c>
      <c r="C8110" s="293"/>
      <c r="D8110" s="119">
        <v>81.0700000000014</v>
      </c>
      <c r="E8110" s="119">
        <v>30</v>
      </c>
      <c r="F8110" s="293"/>
      <c r="G8110" s="119">
        <v>81.0700000000014</v>
      </c>
      <c r="H8110" s="119">
        <v>15</v>
      </c>
    </row>
    <row r="8111" spans="1:8">
      <c r="A8111" s="119">
        <v>81.080000000001405</v>
      </c>
      <c r="B8111" s="119">
        <v>0</v>
      </c>
      <c r="C8111" s="293"/>
      <c r="D8111" s="119">
        <v>81.080000000001405</v>
      </c>
      <c r="E8111" s="119">
        <v>30</v>
      </c>
      <c r="F8111" s="293"/>
      <c r="G8111" s="119">
        <v>81.080000000001405</v>
      </c>
      <c r="H8111" s="119">
        <v>15</v>
      </c>
    </row>
    <row r="8112" spans="1:8">
      <c r="A8112" s="119">
        <v>81.090000000001496</v>
      </c>
      <c r="B8112" s="119">
        <v>0</v>
      </c>
      <c r="C8112" s="293"/>
      <c r="D8112" s="119">
        <v>81.090000000001496</v>
      </c>
      <c r="E8112" s="119">
        <v>30</v>
      </c>
      <c r="F8112" s="293"/>
      <c r="G8112" s="119">
        <v>81.090000000001496</v>
      </c>
      <c r="H8112" s="119">
        <v>15</v>
      </c>
    </row>
    <row r="8113" spans="1:8">
      <c r="A8113" s="119">
        <v>81.100000000001501</v>
      </c>
      <c r="B8113" s="119">
        <v>0</v>
      </c>
      <c r="C8113" s="293"/>
      <c r="D8113" s="119">
        <v>81.100000000001501</v>
      </c>
      <c r="E8113" s="119">
        <v>30</v>
      </c>
      <c r="F8113" s="293"/>
      <c r="G8113" s="119">
        <v>81.100000000001501</v>
      </c>
      <c r="H8113" s="119">
        <v>15</v>
      </c>
    </row>
    <row r="8114" spans="1:8">
      <c r="A8114" s="119">
        <v>81.110000000001506</v>
      </c>
      <c r="B8114" s="119">
        <v>0</v>
      </c>
      <c r="C8114" s="293"/>
      <c r="D8114" s="119">
        <v>81.110000000001506</v>
      </c>
      <c r="E8114" s="119">
        <v>30</v>
      </c>
      <c r="F8114" s="293"/>
      <c r="G8114" s="119">
        <v>81.110000000001506</v>
      </c>
      <c r="H8114" s="119">
        <v>15</v>
      </c>
    </row>
    <row r="8115" spans="1:8">
      <c r="A8115" s="119">
        <v>81.120000000001497</v>
      </c>
      <c r="B8115" s="119">
        <v>0</v>
      </c>
      <c r="C8115" s="293"/>
      <c r="D8115" s="119">
        <v>81.120000000001497</v>
      </c>
      <c r="E8115" s="119">
        <v>30</v>
      </c>
      <c r="F8115" s="293"/>
      <c r="G8115" s="119">
        <v>81.120000000001497</v>
      </c>
      <c r="H8115" s="119">
        <v>15</v>
      </c>
    </row>
    <row r="8116" spans="1:8">
      <c r="A8116" s="119">
        <v>81.130000000001502</v>
      </c>
      <c r="B8116" s="119">
        <v>0</v>
      </c>
      <c r="C8116" s="293"/>
      <c r="D8116" s="119">
        <v>81.130000000001502</v>
      </c>
      <c r="E8116" s="119">
        <v>30</v>
      </c>
      <c r="F8116" s="293"/>
      <c r="G8116" s="119">
        <v>81.130000000001502</v>
      </c>
      <c r="H8116" s="119">
        <v>15</v>
      </c>
    </row>
    <row r="8117" spans="1:8">
      <c r="A8117" s="119">
        <v>81.140000000001507</v>
      </c>
      <c r="B8117" s="119">
        <v>0</v>
      </c>
      <c r="C8117" s="293"/>
      <c r="D8117" s="119">
        <v>81.140000000001507</v>
      </c>
      <c r="E8117" s="119">
        <v>30</v>
      </c>
      <c r="F8117" s="293"/>
      <c r="G8117" s="119">
        <v>81.140000000001507</v>
      </c>
      <c r="H8117" s="119">
        <v>15</v>
      </c>
    </row>
    <row r="8118" spans="1:8">
      <c r="A8118" s="119">
        <v>81.150000000001498</v>
      </c>
      <c r="B8118" s="119">
        <v>0</v>
      </c>
      <c r="C8118" s="293"/>
      <c r="D8118" s="119">
        <v>81.150000000001498</v>
      </c>
      <c r="E8118" s="119">
        <v>30</v>
      </c>
      <c r="F8118" s="293"/>
      <c r="G8118" s="119">
        <v>81.150000000001498</v>
      </c>
      <c r="H8118" s="119">
        <v>15</v>
      </c>
    </row>
    <row r="8119" spans="1:8">
      <c r="A8119" s="119">
        <v>81.160000000001503</v>
      </c>
      <c r="B8119" s="119">
        <v>0</v>
      </c>
      <c r="C8119" s="293"/>
      <c r="D8119" s="119">
        <v>81.160000000001503</v>
      </c>
      <c r="E8119" s="119">
        <v>30</v>
      </c>
      <c r="F8119" s="293"/>
      <c r="G8119" s="119">
        <v>81.160000000001503</v>
      </c>
      <c r="H8119" s="119">
        <v>15</v>
      </c>
    </row>
    <row r="8120" spans="1:8">
      <c r="A8120" s="119">
        <v>81.170000000001494</v>
      </c>
      <c r="B8120" s="119">
        <v>0</v>
      </c>
      <c r="C8120" s="293"/>
      <c r="D8120" s="119">
        <v>81.170000000001494</v>
      </c>
      <c r="E8120" s="119">
        <v>30</v>
      </c>
      <c r="F8120" s="293"/>
      <c r="G8120" s="119">
        <v>81.170000000001494</v>
      </c>
      <c r="H8120" s="119">
        <v>15</v>
      </c>
    </row>
    <row r="8121" spans="1:8">
      <c r="A8121" s="119">
        <v>81.180000000001499</v>
      </c>
      <c r="B8121" s="119">
        <v>0</v>
      </c>
      <c r="C8121" s="293"/>
      <c r="D8121" s="119">
        <v>81.180000000001499</v>
      </c>
      <c r="E8121" s="119">
        <v>30</v>
      </c>
      <c r="F8121" s="293"/>
      <c r="G8121" s="119">
        <v>81.180000000001499</v>
      </c>
      <c r="H8121" s="119">
        <v>15</v>
      </c>
    </row>
    <row r="8122" spans="1:8">
      <c r="A8122" s="119">
        <v>81.190000000001504</v>
      </c>
      <c r="B8122" s="119">
        <v>0</v>
      </c>
      <c r="C8122" s="293"/>
      <c r="D8122" s="119">
        <v>81.190000000001504</v>
      </c>
      <c r="E8122" s="119">
        <v>30</v>
      </c>
      <c r="F8122" s="293"/>
      <c r="G8122" s="119">
        <v>81.190000000001504</v>
      </c>
      <c r="H8122" s="119">
        <v>15</v>
      </c>
    </row>
    <row r="8123" spans="1:8">
      <c r="A8123" s="119">
        <v>81.200000000001495</v>
      </c>
      <c r="B8123" s="119">
        <v>0</v>
      </c>
      <c r="C8123" s="293"/>
      <c r="D8123" s="119">
        <v>81.200000000001495</v>
      </c>
      <c r="E8123" s="119">
        <v>30</v>
      </c>
      <c r="F8123" s="293"/>
      <c r="G8123" s="119">
        <v>81.200000000001495</v>
      </c>
      <c r="H8123" s="119">
        <v>15</v>
      </c>
    </row>
    <row r="8124" spans="1:8">
      <c r="A8124" s="119">
        <v>81.2100000000015</v>
      </c>
      <c r="B8124" s="119">
        <v>0</v>
      </c>
      <c r="C8124" s="293"/>
      <c r="D8124" s="119">
        <v>81.2100000000015</v>
      </c>
      <c r="E8124" s="119">
        <v>30</v>
      </c>
      <c r="F8124" s="293"/>
      <c r="G8124" s="119">
        <v>81.2100000000015</v>
      </c>
      <c r="H8124" s="119">
        <v>15</v>
      </c>
    </row>
    <row r="8125" spans="1:8">
      <c r="A8125" s="119">
        <v>81.220000000001505</v>
      </c>
      <c r="B8125" s="119">
        <v>0</v>
      </c>
      <c r="C8125" s="293"/>
      <c r="D8125" s="119">
        <v>81.220000000001505</v>
      </c>
      <c r="E8125" s="119">
        <v>30</v>
      </c>
      <c r="F8125" s="293"/>
      <c r="G8125" s="119">
        <v>81.220000000001505</v>
      </c>
      <c r="H8125" s="119">
        <v>15</v>
      </c>
    </row>
    <row r="8126" spans="1:8">
      <c r="A8126" s="119">
        <v>81.230000000001496</v>
      </c>
      <c r="B8126" s="119">
        <v>0</v>
      </c>
      <c r="C8126" s="293"/>
      <c r="D8126" s="119">
        <v>81.230000000001496</v>
      </c>
      <c r="E8126" s="119">
        <v>30</v>
      </c>
      <c r="F8126" s="293"/>
      <c r="G8126" s="119">
        <v>81.230000000001496</v>
      </c>
      <c r="H8126" s="119">
        <v>15</v>
      </c>
    </row>
    <row r="8127" spans="1:8">
      <c r="A8127" s="119">
        <v>81.240000000001501</v>
      </c>
      <c r="B8127" s="119">
        <v>0</v>
      </c>
      <c r="C8127" s="293"/>
      <c r="D8127" s="119">
        <v>81.240000000001501</v>
      </c>
      <c r="E8127" s="119">
        <v>30</v>
      </c>
      <c r="F8127" s="293"/>
      <c r="G8127" s="119">
        <v>81.240000000001501</v>
      </c>
      <c r="H8127" s="119">
        <v>15</v>
      </c>
    </row>
    <row r="8128" spans="1:8">
      <c r="A8128" s="119">
        <v>81.250000000001506</v>
      </c>
      <c r="B8128" s="119">
        <v>0</v>
      </c>
      <c r="C8128" s="293"/>
      <c r="D8128" s="119">
        <v>81.250000000001506</v>
      </c>
      <c r="E8128" s="119">
        <v>30</v>
      </c>
      <c r="F8128" s="293"/>
      <c r="G8128" s="119">
        <v>81.250000000001506</v>
      </c>
      <c r="H8128" s="119">
        <v>15</v>
      </c>
    </row>
    <row r="8129" spans="1:8">
      <c r="A8129" s="119">
        <v>81.260000000001497</v>
      </c>
      <c r="B8129" s="119">
        <v>0</v>
      </c>
      <c r="C8129" s="293"/>
      <c r="D8129" s="119">
        <v>81.260000000001497</v>
      </c>
      <c r="E8129" s="119">
        <v>30</v>
      </c>
      <c r="F8129" s="293"/>
      <c r="G8129" s="119">
        <v>81.260000000001497</v>
      </c>
      <c r="H8129" s="119">
        <v>15</v>
      </c>
    </row>
    <row r="8130" spans="1:8">
      <c r="A8130" s="119">
        <v>81.270000000001502</v>
      </c>
      <c r="B8130" s="119">
        <v>0</v>
      </c>
      <c r="C8130" s="293"/>
      <c r="D8130" s="119">
        <v>81.270000000001502</v>
      </c>
      <c r="E8130" s="119">
        <v>30</v>
      </c>
      <c r="F8130" s="293"/>
      <c r="G8130" s="119">
        <v>81.270000000001502</v>
      </c>
      <c r="H8130" s="119">
        <v>15</v>
      </c>
    </row>
    <row r="8131" spans="1:8">
      <c r="A8131" s="119">
        <v>81.280000000001607</v>
      </c>
      <c r="B8131" s="119">
        <v>0</v>
      </c>
      <c r="C8131" s="293"/>
      <c r="D8131" s="119">
        <v>81.280000000001607</v>
      </c>
      <c r="E8131" s="119">
        <v>30</v>
      </c>
      <c r="F8131" s="293"/>
      <c r="G8131" s="119">
        <v>81.280000000001607</v>
      </c>
      <c r="H8131" s="119">
        <v>15</v>
      </c>
    </row>
    <row r="8132" spans="1:8">
      <c r="A8132" s="119">
        <v>81.290000000001598</v>
      </c>
      <c r="B8132" s="119">
        <v>0</v>
      </c>
      <c r="C8132" s="293"/>
      <c r="D8132" s="119">
        <v>81.290000000001598</v>
      </c>
      <c r="E8132" s="119">
        <v>30</v>
      </c>
      <c r="F8132" s="293"/>
      <c r="G8132" s="119">
        <v>81.290000000001598</v>
      </c>
      <c r="H8132" s="119">
        <v>15</v>
      </c>
    </row>
    <row r="8133" spans="1:8">
      <c r="A8133" s="119">
        <v>81.300000000001603</v>
      </c>
      <c r="B8133" s="119">
        <v>0</v>
      </c>
      <c r="C8133" s="293"/>
      <c r="D8133" s="119">
        <v>81.300000000001603</v>
      </c>
      <c r="E8133" s="119">
        <v>30</v>
      </c>
      <c r="F8133" s="293"/>
      <c r="G8133" s="119">
        <v>81.300000000001603</v>
      </c>
      <c r="H8133" s="119">
        <v>15</v>
      </c>
    </row>
    <row r="8134" spans="1:8">
      <c r="A8134" s="119">
        <v>81.310000000001594</v>
      </c>
      <c r="B8134" s="119">
        <v>0</v>
      </c>
      <c r="C8134" s="293"/>
      <c r="D8134" s="119">
        <v>81.310000000001594</v>
      </c>
      <c r="E8134" s="119">
        <v>30</v>
      </c>
      <c r="F8134" s="293"/>
      <c r="G8134" s="119">
        <v>81.310000000001594</v>
      </c>
      <c r="H8134" s="119">
        <v>15</v>
      </c>
    </row>
    <row r="8135" spans="1:8">
      <c r="A8135" s="119">
        <v>81.320000000001599</v>
      </c>
      <c r="B8135" s="119">
        <v>0</v>
      </c>
      <c r="C8135" s="293"/>
      <c r="D8135" s="119">
        <v>81.320000000001599</v>
      </c>
      <c r="E8135" s="119">
        <v>30</v>
      </c>
      <c r="F8135" s="293"/>
      <c r="G8135" s="119">
        <v>81.320000000001599</v>
      </c>
      <c r="H8135" s="119">
        <v>15</v>
      </c>
    </row>
    <row r="8136" spans="1:8">
      <c r="A8136" s="119">
        <v>81.330000000001604</v>
      </c>
      <c r="B8136" s="119">
        <v>0</v>
      </c>
      <c r="C8136" s="293"/>
      <c r="D8136" s="119">
        <v>81.330000000001604</v>
      </c>
      <c r="E8136" s="119">
        <v>30</v>
      </c>
      <c r="F8136" s="293"/>
      <c r="G8136" s="119">
        <v>81.330000000001604</v>
      </c>
      <c r="H8136" s="119">
        <v>15</v>
      </c>
    </row>
    <row r="8137" spans="1:8">
      <c r="A8137" s="119">
        <v>81.340000000001595</v>
      </c>
      <c r="B8137" s="119">
        <v>0</v>
      </c>
      <c r="C8137" s="293"/>
      <c r="D8137" s="119">
        <v>81.340000000001595</v>
      </c>
      <c r="E8137" s="119">
        <v>30</v>
      </c>
      <c r="F8137" s="293"/>
      <c r="G8137" s="119">
        <v>81.340000000001595</v>
      </c>
      <c r="H8137" s="119">
        <v>15</v>
      </c>
    </row>
    <row r="8138" spans="1:8">
      <c r="A8138" s="119">
        <v>81.3500000000016</v>
      </c>
      <c r="B8138" s="119">
        <v>0</v>
      </c>
      <c r="C8138" s="293"/>
      <c r="D8138" s="119">
        <v>81.3500000000016</v>
      </c>
      <c r="E8138" s="119">
        <v>30</v>
      </c>
      <c r="F8138" s="293"/>
      <c r="G8138" s="119">
        <v>81.3500000000016</v>
      </c>
      <c r="H8138" s="119">
        <v>15</v>
      </c>
    </row>
    <row r="8139" spans="1:8">
      <c r="A8139" s="119">
        <v>81.360000000001605</v>
      </c>
      <c r="B8139" s="119">
        <v>0</v>
      </c>
      <c r="C8139" s="293"/>
      <c r="D8139" s="119">
        <v>81.360000000001605</v>
      </c>
      <c r="E8139" s="119">
        <v>30</v>
      </c>
      <c r="F8139" s="293"/>
      <c r="G8139" s="119">
        <v>81.360000000001605</v>
      </c>
      <c r="H8139" s="119">
        <v>15</v>
      </c>
    </row>
    <row r="8140" spans="1:8">
      <c r="A8140" s="119">
        <v>81.370000000001596</v>
      </c>
      <c r="B8140" s="119">
        <v>0</v>
      </c>
      <c r="C8140" s="293"/>
      <c r="D8140" s="119">
        <v>81.370000000001596</v>
      </c>
      <c r="E8140" s="119">
        <v>30</v>
      </c>
      <c r="F8140" s="293"/>
      <c r="G8140" s="119">
        <v>81.370000000001596</v>
      </c>
      <c r="H8140" s="119">
        <v>15</v>
      </c>
    </row>
    <row r="8141" spans="1:8">
      <c r="A8141" s="119">
        <v>81.380000000001601</v>
      </c>
      <c r="B8141" s="119">
        <v>0</v>
      </c>
      <c r="C8141" s="293"/>
      <c r="D8141" s="119">
        <v>81.380000000001601</v>
      </c>
      <c r="E8141" s="119">
        <v>30</v>
      </c>
      <c r="F8141" s="293"/>
      <c r="G8141" s="119">
        <v>81.380000000001601</v>
      </c>
      <c r="H8141" s="119">
        <v>15</v>
      </c>
    </row>
    <row r="8142" spans="1:8">
      <c r="A8142" s="119">
        <v>81.390000000001606</v>
      </c>
      <c r="B8142" s="119">
        <v>0</v>
      </c>
      <c r="C8142" s="293"/>
      <c r="D8142" s="119">
        <v>81.390000000001606</v>
      </c>
      <c r="E8142" s="119">
        <v>30</v>
      </c>
      <c r="F8142" s="293"/>
      <c r="G8142" s="119">
        <v>81.390000000001606</v>
      </c>
      <c r="H8142" s="119">
        <v>15</v>
      </c>
    </row>
    <row r="8143" spans="1:8">
      <c r="A8143" s="119">
        <v>81.400000000001597</v>
      </c>
      <c r="B8143" s="119">
        <v>0</v>
      </c>
      <c r="C8143" s="293"/>
      <c r="D8143" s="119">
        <v>81.400000000001597</v>
      </c>
      <c r="E8143" s="119">
        <v>30</v>
      </c>
      <c r="F8143" s="293"/>
      <c r="G8143" s="119">
        <v>81.400000000001597</v>
      </c>
      <c r="H8143" s="119">
        <v>15</v>
      </c>
    </row>
    <row r="8144" spans="1:8">
      <c r="A8144" s="119">
        <v>81.410000000001602</v>
      </c>
      <c r="B8144" s="119">
        <v>0</v>
      </c>
      <c r="C8144" s="293"/>
      <c r="D8144" s="119">
        <v>81.410000000001602</v>
      </c>
      <c r="E8144" s="119">
        <v>30</v>
      </c>
      <c r="F8144" s="293"/>
      <c r="G8144" s="119">
        <v>81.410000000001602</v>
      </c>
      <c r="H8144" s="119">
        <v>15</v>
      </c>
    </row>
    <row r="8145" spans="1:8">
      <c r="A8145" s="119">
        <v>81.420000000001593</v>
      </c>
      <c r="B8145" s="119">
        <v>0</v>
      </c>
      <c r="C8145" s="293"/>
      <c r="D8145" s="119">
        <v>81.420000000001593</v>
      </c>
      <c r="E8145" s="119">
        <v>30</v>
      </c>
      <c r="F8145" s="293"/>
      <c r="G8145" s="119">
        <v>81.420000000001593</v>
      </c>
      <c r="H8145" s="119">
        <v>15</v>
      </c>
    </row>
    <row r="8146" spans="1:8">
      <c r="A8146" s="119">
        <v>81.430000000001598</v>
      </c>
      <c r="B8146" s="119">
        <v>0</v>
      </c>
      <c r="C8146" s="293"/>
      <c r="D8146" s="119">
        <v>81.430000000001598</v>
      </c>
      <c r="E8146" s="119">
        <v>30</v>
      </c>
      <c r="F8146" s="293"/>
      <c r="G8146" s="119">
        <v>81.430000000001598</v>
      </c>
      <c r="H8146" s="119">
        <v>15</v>
      </c>
    </row>
    <row r="8147" spans="1:8">
      <c r="A8147" s="119">
        <v>81.440000000001604</v>
      </c>
      <c r="B8147" s="119">
        <v>0</v>
      </c>
      <c r="C8147" s="293"/>
      <c r="D8147" s="119">
        <v>81.440000000001604</v>
      </c>
      <c r="E8147" s="119">
        <v>30</v>
      </c>
      <c r="F8147" s="293"/>
      <c r="G8147" s="119">
        <v>81.440000000001604</v>
      </c>
      <c r="H8147" s="119">
        <v>15</v>
      </c>
    </row>
    <row r="8148" spans="1:8">
      <c r="A8148" s="119">
        <v>81.450000000001594</v>
      </c>
      <c r="B8148" s="119">
        <v>0</v>
      </c>
      <c r="C8148" s="293"/>
      <c r="D8148" s="119">
        <v>81.450000000001594</v>
      </c>
      <c r="E8148" s="119">
        <v>30</v>
      </c>
      <c r="F8148" s="293"/>
      <c r="G8148" s="119">
        <v>81.450000000001594</v>
      </c>
      <c r="H8148" s="119">
        <v>15</v>
      </c>
    </row>
    <row r="8149" spans="1:8">
      <c r="A8149" s="119">
        <v>81.4600000000016</v>
      </c>
      <c r="B8149" s="119">
        <v>0</v>
      </c>
      <c r="C8149" s="293"/>
      <c r="D8149" s="119">
        <v>81.4600000000016</v>
      </c>
      <c r="E8149" s="119">
        <v>30</v>
      </c>
      <c r="F8149" s="293"/>
      <c r="G8149" s="119">
        <v>81.4600000000016</v>
      </c>
      <c r="H8149" s="119">
        <v>15</v>
      </c>
    </row>
    <row r="8150" spans="1:8">
      <c r="A8150" s="119">
        <v>81.470000000001605</v>
      </c>
      <c r="B8150" s="119">
        <v>0</v>
      </c>
      <c r="C8150" s="293"/>
      <c r="D8150" s="119">
        <v>81.470000000001605</v>
      </c>
      <c r="E8150" s="119">
        <v>30</v>
      </c>
      <c r="F8150" s="293"/>
      <c r="G8150" s="119">
        <v>81.470000000001605</v>
      </c>
      <c r="H8150" s="119">
        <v>15</v>
      </c>
    </row>
    <row r="8151" spans="1:8">
      <c r="A8151" s="119">
        <v>81.480000000001695</v>
      </c>
      <c r="B8151" s="119">
        <v>0</v>
      </c>
      <c r="C8151" s="293"/>
      <c r="D8151" s="119">
        <v>81.480000000001695</v>
      </c>
      <c r="E8151" s="119">
        <v>30</v>
      </c>
      <c r="F8151" s="293"/>
      <c r="G8151" s="119">
        <v>81.480000000001695</v>
      </c>
      <c r="H8151" s="119">
        <v>15</v>
      </c>
    </row>
    <row r="8152" spans="1:8">
      <c r="A8152" s="119">
        <v>81.4900000000017</v>
      </c>
      <c r="B8152" s="119">
        <v>0</v>
      </c>
      <c r="C8152" s="293"/>
      <c r="D8152" s="119">
        <v>81.4900000000017</v>
      </c>
      <c r="E8152" s="119">
        <v>30</v>
      </c>
      <c r="F8152" s="293"/>
      <c r="G8152" s="119">
        <v>81.4900000000017</v>
      </c>
      <c r="H8152" s="119">
        <v>15</v>
      </c>
    </row>
    <row r="8153" spans="1:8">
      <c r="A8153" s="119">
        <v>81.500000000001705</v>
      </c>
      <c r="B8153" s="119">
        <v>0</v>
      </c>
      <c r="C8153" s="293"/>
      <c r="D8153" s="119">
        <v>81.500000000001705</v>
      </c>
      <c r="E8153" s="119">
        <v>30</v>
      </c>
      <c r="F8153" s="293"/>
      <c r="G8153" s="119">
        <v>81.500000000001705</v>
      </c>
      <c r="H8153" s="119">
        <v>15</v>
      </c>
    </row>
    <row r="8154" spans="1:8">
      <c r="A8154" s="119">
        <v>81.510000000001696</v>
      </c>
      <c r="B8154" s="119">
        <v>0</v>
      </c>
      <c r="C8154" s="293"/>
      <c r="D8154" s="119">
        <v>81.510000000001696</v>
      </c>
      <c r="E8154" s="119">
        <v>30</v>
      </c>
      <c r="F8154" s="293"/>
      <c r="G8154" s="119">
        <v>81.510000000001696</v>
      </c>
      <c r="H8154" s="119">
        <v>15</v>
      </c>
    </row>
    <row r="8155" spans="1:8">
      <c r="A8155" s="119">
        <v>81.520000000001701</v>
      </c>
      <c r="B8155" s="119">
        <v>0</v>
      </c>
      <c r="C8155" s="293"/>
      <c r="D8155" s="119">
        <v>81.520000000001701</v>
      </c>
      <c r="E8155" s="119">
        <v>30</v>
      </c>
      <c r="F8155" s="293"/>
      <c r="G8155" s="119">
        <v>81.520000000001701</v>
      </c>
      <c r="H8155" s="119">
        <v>15</v>
      </c>
    </row>
    <row r="8156" spans="1:8">
      <c r="A8156" s="119">
        <v>81.530000000001706</v>
      </c>
      <c r="B8156" s="119">
        <v>0</v>
      </c>
      <c r="C8156" s="293"/>
      <c r="D8156" s="119">
        <v>81.530000000001706</v>
      </c>
      <c r="E8156" s="119">
        <v>30</v>
      </c>
      <c r="F8156" s="293"/>
      <c r="G8156" s="119">
        <v>81.530000000001706</v>
      </c>
      <c r="H8156" s="119">
        <v>15</v>
      </c>
    </row>
    <row r="8157" spans="1:8">
      <c r="A8157" s="119">
        <v>81.540000000001697</v>
      </c>
      <c r="B8157" s="119">
        <v>0</v>
      </c>
      <c r="C8157" s="293"/>
      <c r="D8157" s="119">
        <v>81.540000000001697</v>
      </c>
      <c r="E8157" s="119">
        <v>30</v>
      </c>
      <c r="F8157" s="293"/>
      <c r="G8157" s="119">
        <v>81.540000000001697</v>
      </c>
      <c r="H8157" s="119">
        <v>15</v>
      </c>
    </row>
    <row r="8158" spans="1:8">
      <c r="A8158" s="119">
        <v>81.550000000001702</v>
      </c>
      <c r="B8158" s="119">
        <v>0</v>
      </c>
      <c r="C8158" s="293"/>
      <c r="D8158" s="119">
        <v>81.550000000001702</v>
      </c>
      <c r="E8158" s="119">
        <v>30</v>
      </c>
      <c r="F8158" s="293"/>
      <c r="G8158" s="119">
        <v>81.550000000001702</v>
      </c>
      <c r="H8158" s="119">
        <v>15</v>
      </c>
    </row>
    <row r="8159" spans="1:8">
      <c r="A8159" s="119">
        <v>81.560000000001693</v>
      </c>
      <c r="B8159" s="119">
        <v>0</v>
      </c>
      <c r="C8159" s="293"/>
      <c r="D8159" s="119">
        <v>81.560000000001693</v>
      </c>
      <c r="E8159" s="119">
        <v>30</v>
      </c>
      <c r="F8159" s="293"/>
      <c r="G8159" s="119">
        <v>81.560000000001693</v>
      </c>
      <c r="H8159" s="119">
        <v>15</v>
      </c>
    </row>
    <row r="8160" spans="1:8">
      <c r="A8160" s="119">
        <v>81.570000000001698</v>
      </c>
      <c r="B8160" s="119">
        <v>0</v>
      </c>
      <c r="C8160" s="293"/>
      <c r="D8160" s="119">
        <v>81.570000000001698</v>
      </c>
      <c r="E8160" s="119">
        <v>30</v>
      </c>
      <c r="F8160" s="293"/>
      <c r="G8160" s="119">
        <v>81.570000000001698</v>
      </c>
      <c r="H8160" s="119">
        <v>15</v>
      </c>
    </row>
    <row r="8161" spans="1:8">
      <c r="A8161" s="119">
        <v>81.580000000001704</v>
      </c>
      <c r="B8161" s="119">
        <v>0</v>
      </c>
      <c r="C8161" s="293"/>
      <c r="D8161" s="119">
        <v>81.580000000001704</v>
      </c>
      <c r="E8161" s="119">
        <v>30</v>
      </c>
      <c r="F8161" s="293"/>
      <c r="G8161" s="119">
        <v>81.580000000001704</v>
      </c>
      <c r="H8161" s="119">
        <v>15</v>
      </c>
    </row>
    <row r="8162" spans="1:8">
      <c r="A8162" s="119">
        <v>81.590000000001695</v>
      </c>
      <c r="B8162" s="119">
        <v>0</v>
      </c>
      <c r="C8162" s="293"/>
      <c r="D8162" s="119">
        <v>81.590000000001695</v>
      </c>
      <c r="E8162" s="119">
        <v>30</v>
      </c>
      <c r="F8162" s="293"/>
      <c r="G8162" s="119">
        <v>81.590000000001695</v>
      </c>
      <c r="H8162" s="119">
        <v>15</v>
      </c>
    </row>
    <row r="8163" spans="1:8">
      <c r="A8163" s="119">
        <v>81.6000000000017</v>
      </c>
      <c r="B8163" s="119">
        <v>0</v>
      </c>
      <c r="C8163" s="293"/>
      <c r="D8163" s="119">
        <v>81.6000000000017</v>
      </c>
      <c r="E8163" s="119">
        <v>30</v>
      </c>
      <c r="F8163" s="293"/>
      <c r="G8163" s="119">
        <v>81.6000000000017</v>
      </c>
      <c r="H8163" s="119">
        <v>15</v>
      </c>
    </row>
    <row r="8164" spans="1:8">
      <c r="A8164" s="119">
        <v>81.610000000001705</v>
      </c>
      <c r="B8164" s="119">
        <v>0</v>
      </c>
      <c r="C8164" s="293"/>
      <c r="D8164" s="119">
        <v>81.610000000001705</v>
      </c>
      <c r="E8164" s="119">
        <v>30</v>
      </c>
      <c r="F8164" s="293"/>
      <c r="G8164" s="119">
        <v>81.610000000001705</v>
      </c>
      <c r="H8164" s="119">
        <v>15</v>
      </c>
    </row>
    <row r="8165" spans="1:8">
      <c r="A8165" s="119">
        <v>81.620000000001696</v>
      </c>
      <c r="B8165" s="119">
        <v>0</v>
      </c>
      <c r="C8165" s="293"/>
      <c r="D8165" s="119">
        <v>81.620000000001696</v>
      </c>
      <c r="E8165" s="119">
        <v>30</v>
      </c>
      <c r="F8165" s="293"/>
      <c r="G8165" s="119">
        <v>81.620000000001696</v>
      </c>
      <c r="H8165" s="119">
        <v>15</v>
      </c>
    </row>
    <row r="8166" spans="1:8">
      <c r="A8166" s="119">
        <v>81.630000000001701</v>
      </c>
      <c r="B8166" s="119">
        <v>0</v>
      </c>
      <c r="C8166" s="293"/>
      <c r="D8166" s="119">
        <v>81.630000000001701</v>
      </c>
      <c r="E8166" s="119">
        <v>30</v>
      </c>
      <c r="F8166" s="293"/>
      <c r="G8166" s="119">
        <v>81.630000000001701</v>
      </c>
      <c r="H8166" s="119">
        <v>15</v>
      </c>
    </row>
    <row r="8167" spans="1:8">
      <c r="A8167" s="119">
        <v>81.640000000001706</v>
      </c>
      <c r="B8167" s="119">
        <v>0</v>
      </c>
      <c r="C8167" s="293"/>
      <c r="D8167" s="119">
        <v>81.640000000001706</v>
      </c>
      <c r="E8167" s="119">
        <v>30</v>
      </c>
      <c r="F8167" s="293"/>
      <c r="G8167" s="119">
        <v>81.640000000001706</v>
      </c>
      <c r="H8167" s="119">
        <v>15</v>
      </c>
    </row>
    <row r="8168" spans="1:8">
      <c r="A8168" s="119">
        <v>81.650000000001697</v>
      </c>
      <c r="B8168" s="119">
        <v>0</v>
      </c>
      <c r="C8168" s="293"/>
      <c r="D8168" s="119">
        <v>81.650000000001697</v>
      </c>
      <c r="E8168" s="119">
        <v>30</v>
      </c>
      <c r="F8168" s="293"/>
      <c r="G8168" s="119">
        <v>81.650000000001697</v>
      </c>
      <c r="H8168" s="119">
        <v>15</v>
      </c>
    </row>
    <row r="8169" spans="1:8">
      <c r="A8169" s="119">
        <v>81.660000000001702</v>
      </c>
      <c r="B8169" s="119">
        <v>0</v>
      </c>
      <c r="C8169" s="293"/>
      <c r="D8169" s="119">
        <v>81.660000000001702</v>
      </c>
      <c r="E8169" s="119">
        <v>30</v>
      </c>
      <c r="F8169" s="293"/>
      <c r="G8169" s="119">
        <v>81.660000000001702</v>
      </c>
      <c r="H8169" s="119">
        <v>15</v>
      </c>
    </row>
    <row r="8170" spans="1:8">
      <c r="A8170" s="119">
        <v>81.670000000001707</v>
      </c>
      <c r="B8170" s="119">
        <v>0</v>
      </c>
      <c r="C8170" s="293"/>
      <c r="D8170" s="119">
        <v>81.670000000001707</v>
      </c>
      <c r="E8170" s="119">
        <v>30</v>
      </c>
      <c r="F8170" s="293"/>
      <c r="G8170" s="119">
        <v>81.670000000001707</v>
      </c>
      <c r="H8170" s="119">
        <v>15</v>
      </c>
    </row>
    <row r="8171" spans="1:8">
      <c r="A8171" s="119">
        <v>81.680000000001797</v>
      </c>
      <c r="B8171" s="119">
        <v>0</v>
      </c>
      <c r="C8171" s="293"/>
      <c r="D8171" s="119">
        <v>81.680000000001797</v>
      </c>
      <c r="E8171" s="119">
        <v>30</v>
      </c>
      <c r="F8171" s="293"/>
      <c r="G8171" s="119">
        <v>81.680000000001797</v>
      </c>
      <c r="H8171" s="119">
        <v>15</v>
      </c>
    </row>
    <row r="8172" spans="1:8">
      <c r="A8172" s="119">
        <v>81.690000000001803</v>
      </c>
      <c r="B8172" s="119">
        <v>0</v>
      </c>
      <c r="C8172" s="293"/>
      <c r="D8172" s="119">
        <v>81.690000000001803</v>
      </c>
      <c r="E8172" s="119">
        <v>30</v>
      </c>
      <c r="F8172" s="293"/>
      <c r="G8172" s="119">
        <v>81.690000000001803</v>
      </c>
      <c r="H8172" s="119">
        <v>15</v>
      </c>
    </row>
    <row r="8173" spans="1:8">
      <c r="A8173" s="119">
        <v>81.700000000001793</v>
      </c>
      <c r="B8173" s="119">
        <v>0</v>
      </c>
      <c r="C8173" s="293"/>
      <c r="D8173" s="119">
        <v>81.700000000001793</v>
      </c>
      <c r="E8173" s="119">
        <v>30</v>
      </c>
      <c r="F8173" s="293"/>
      <c r="G8173" s="119">
        <v>81.700000000001793</v>
      </c>
      <c r="H8173" s="119">
        <v>15</v>
      </c>
    </row>
    <row r="8174" spans="1:8">
      <c r="A8174" s="119">
        <v>81.710000000001799</v>
      </c>
      <c r="B8174" s="119">
        <v>0</v>
      </c>
      <c r="C8174" s="293"/>
      <c r="D8174" s="119">
        <v>81.710000000001799</v>
      </c>
      <c r="E8174" s="119">
        <v>30</v>
      </c>
      <c r="F8174" s="293"/>
      <c r="G8174" s="119">
        <v>81.710000000001799</v>
      </c>
      <c r="H8174" s="119">
        <v>15</v>
      </c>
    </row>
    <row r="8175" spans="1:8">
      <c r="A8175" s="119">
        <v>81.720000000001804</v>
      </c>
      <c r="B8175" s="119">
        <v>0</v>
      </c>
      <c r="C8175" s="293"/>
      <c r="D8175" s="119">
        <v>81.720000000001804</v>
      </c>
      <c r="E8175" s="119">
        <v>30</v>
      </c>
      <c r="F8175" s="293"/>
      <c r="G8175" s="119">
        <v>81.720000000001804</v>
      </c>
      <c r="H8175" s="119">
        <v>15</v>
      </c>
    </row>
    <row r="8176" spans="1:8">
      <c r="A8176" s="119">
        <v>81.730000000001795</v>
      </c>
      <c r="B8176" s="119">
        <v>0</v>
      </c>
      <c r="C8176" s="293"/>
      <c r="D8176" s="119">
        <v>81.730000000001795</v>
      </c>
      <c r="E8176" s="119">
        <v>30</v>
      </c>
      <c r="F8176" s="293"/>
      <c r="G8176" s="119">
        <v>81.730000000001795</v>
      </c>
      <c r="H8176" s="119">
        <v>15</v>
      </c>
    </row>
    <row r="8177" spans="1:8">
      <c r="A8177" s="119">
        <v>81.7400000000018</v>
      </c>
      <c r="B8177" s="119">
        <v>0</v>
      </c>
      <c r="C8177" s="293"/>
      <c r="D8177" s="119">
        <v>81.7400000000018</v>
      </c>
      <c r="E8177" s="119">
        <v>30</v>
      </c>
      <c r="F8177" s="293"/>
      <c r="G8177" s="119">
        <v>81.7400000000018</v>
      </c>
      <c r="H8177" s="119">
        <v>15</v>
      </c>
    </row>
    <row r="8178" spans="1:8">
      <c r="A8178" s="119">
        <v>81.750000000001805</v>
      </c>
      <c r="B8178" s="119">
        <v>0</v>
      </c>
      <c r="C8178" s="293"/>
      <c r="D8178" s="119">
        <v>81.750000000001805</v>
      </c>
      <c r="E8178" s="119">
        <v>30</v>
      </c>
      <c r="F8178" s="293"/>
      <c r="G8178" s="119">
        <v>81.750000000001805</v>
      </c>
      <c r="H8178" s="119">
        <v>15</v>
      </c>
    </row>
    <row r="8179" spans="1:8">
      <c r="A8179" s="119">
        <v>81.760000000001796</v>
      </c>
      <c r="B8179" s="119">
        <v>0</v>
      </c>
      <c r="C8179" s="293"/>
      <c r="D8179" s="119">
        <v>81.760000000001796</v>
      </c>
      <c r="E8179" s="119">
        <v>30</v>
      </c>
      <c r="F8179" s="293"/>
      <c r="G8179" s="119">
        <v>81.760000000001796</v>
      </c>
      <c r="H8179" s="119">
        <v>15</v>
      </c>
    </row>
    <row r="8180" spans="1:8">
      <c r="A8180" s="119">
        <v>81.770000000001801</v>
      </c>
      <c r="B8180" s="119">
        <v>0</v>
      </c>
      <c r="C8180" s="293"/>
      <c r="D8180" s="119">
        <v>81.770000000001801</v>
      </c>
      <c r="E8180" s="119">
        <v>30</v>
      </c>
      <c r="F8180" s="293"/>
      <c r="G8180" s="119">
        <v>81.770000000001801</v>
      </c>
      <c r="H8180" s="119">
        <v>15</v>
      </c>
    </row>
    <row r="8181" spans="1:8">
      <c r="A8181" s="119">
        <v>81.780000000001806</v>
      </c>
      <c r="B8181" s="119">
        <v>0</v>
      </c>
      <c r="C8181" s="293"/>
      <c r="D8181" s="119">
        <v>81.780000000001806</v>
      </c>
      <c r="E8181" s="119">
        <v>30</v>
      </c>
      <c r="F8181" s="293"/>
      <c r="G8181" s="119">
        <v>81.780000000001806</v>
      </c>
      <c r="H8181" s="119">
        <v>15</v>
      </c>
    </row>
    <row r="8182" spans="1:8">
      <c r="A8182" s="119">
        <v>81.790000000001797</v>
      </c>
      <c r="B8182" s="119">
        <v>0</v>
      </c>
      <c r="C8182" s="293"/>
      <c r="D8182" s="119">
        <v>81.790000000001797</v>
      </c>
      <c r="E8182" s="119">
        <v>30</v>
      </c>
      <c r="F8182" s="293"/>
      <c r="G8182" s="119">
        <v>81.790000000001797</v>
      </c>
      <c r="H8182" s="119">
        <v>15</v>
      </c>
    </row>
    <row r="8183" spans="1:8">
      <c r="A8183" s="119">
        <v>81.800000000001802</v>
      </c>
      <c r="B8183" s="119">
        <v>0</v>
      </c>
      <c r="C8183" s="293"/>
      <c r="D8183" s="119">
        <v>81.800000000001802</v>
      </c>
      <c r="E8183" s="119">
        <v>30</v>
      </c>
      <c r="F8183" s="293"/>
      <c r="G8183" s="119">
        <v>81.800000000001802</v>
      </c>
      <c r="H8183" s="119">
        <v>15</v>
      </c>
    </row>
    <row r="8184" spans="1:8">
      <c r="A8184" s="119">
        <v>81.810000000001807</v>
      </c>
      <c r="B8184" s="119">
        <v>0</v>
      </c>
      <c r="C8184" s="293"/>
      <c r="D8184" s="119">
        <v>81.810000000001807</v>
      </c>
      <c r="E8184" s="119">
        <v>30</v>
      </c>
      <c r="F8184" s="293"/>
      <c r="G8184" s="119">
        <v>81.810000000001807</v>
      </c>
      <c r="H8184" s="119">
        <v>15</v>
      </c>
    </row>
    <row r="8185" spans="1:8">
      <c r="A8185" s="119">
        <v>81.820000000001798</v>
      </c>
      <c r="B8185" s="119">
        <v>0</v>
      </c>
      <c r="C8185" s="293"/>
      <c r="D8185" s="119">
        <v>81.820000000001798</v>
      </c>
      <c r="E8185" s="119">
        <v>30</v>
      </c>
      <c r="F8185" s="293"/>
      <c r="G8185" s="119">
        <v>81.820000000001798</v>
      </c>
      <c r="H8185" s="119">
        <v>15</v>
      </c>
    </row>
    <row r="8186" spans="1:8">
      <c r="A8186" s="119">
        <v>81.830000000001803</v>
      </c>
      <c r="B8186" s="119">
        <v>0</v>
      </c>
      <c r="C8186" s="293"/>
      <c r="D8186" s="119">
        <v>81.830000000001803</v>
      </c>
      <c r="E8186" s="119">
        <v>30</v>
      </c>
      <c r="F8186" s="293"/>
      <c r="G8186" s="119">
        <v>81.830000000001803</v>
      </c>
      <c r="H8186" s="119">
        <v>15</v>
      </c>
    </row>
    <row r="8187" spans="1:8">
      <c r="A8187" s="119">
        <v>81.840000000001794</v>
      </c>
      <c r="B8187" s="119">
        <v>0</v>
      </c>
      <c r="C8187" s="293"/>
      <c r="D8187" s="119">
        <v>81.840000000001794</v>
      </c>
      <c r="E8187" s="119">
        <v>30</v>
      </c>
      <c r="F8187" s="293"/>
      <c r="G8187" s="119">
        <v>81.840000000001794</v>
      </c>
      <c r="H8187" s="119">
        <v>15</v>
      </c>
    </row>
    <row r="8188" spans="1:8">
      <c r="A8188" s="119">
        <v>81.850000000001799</v>
      </c>
      <c r="B8188" s="119">
        <v>0</v>
      </c>
      <c r="C8188" s="293"/>
      <c r="D8188" s="119">
        <v>81.850000000001799</v>
      </c>
      <c r="E8188" s="119">
        <v>30</v>
      </c>
      <c r="F8188" s="293"/>
      <c r="G8188" s="119">
        <v>81.850000000001799</v>
      </c>
      <c r="H8188" s="119">
        <v>15</v>
      </c>
    </row>
    <row r="8189" spans="1:8">
      <c r="A8189" s="119">
        <v>81.860000000001804</v>
      </c>
      <c r="B8189" s="119">
        <v>0</v>
      </c>
      <c r="C8189" s="293"/>
      <c r="D8189" s="119">
        <v>81.860000000001804</v>
      </c>
      <c r="E8189" s="119">
        <v>30</v>
      </c>
      <c r="F8189" s="293"/>
      <c r="G8189" s="119">
        <v>81.860000000001804</v>
      </c>
      <c r="H8189" s="119">
        <v>15</v>
      </c>
    </row>
    <row r="8190" spans="1:8">
      <c r="A8190" s="119">
        <v>81.870000000001895</v>
      </c>
      <c r="B8190" s="119">
        <v>0</v>
      </c>
      <c r="C8190" s="293"/>
      <c r="D8190" s="119">
        <v>81.870000000001895</v>
      </c>
      <c r="E8190" s="119">
        <v>30</v>
      </c>
      <c r="F8190" s="293"/>
      <c r="G8190" s="119">
        <v>81.870000000001895</v>
      </c>
      <c r="H8190" s="119">
        <v>15</v>
      </c>
    </row>
    <row r="8191" spans="1:8">
      <c r="A8191" s="119">
        <v>81.8800000000019</v>
      </c>
      <c r="B8191" s="119">
        <v>0</v>
      </c>
      <c r="C8191" s="293"/>
      <c r="D8191" s="119">
        <v>81.8800000000019</v>
      </c>
      <c r="E8191" s="119">
        <v>30</v>
      </c>
      <c r="F8191" s="293"/>
      <c r="G8191" s="119">
        <v>81.8800000000019</v>
      </c>
      <c r="H8191" s="119">
        <v>15</v>
      </c>
    </row>
    <row r="8192" spans="1:8">
      <c r="A8192" s="119">
        <v>81.890000000001905</v>
      </c>
      <c r="B8192" s="119">
        <v>0</v>
      </c>
      <c r="C8192" s="293"/>
      <c r="D8192" s="119">
        <v>81.890000000001905</v>
      </c>
      <c r="E8192" s="119">
        <v>30</v>
      </c>
      <c r="F8192" s="293"/>
      <c r="G8192" s="119">
        <v>81.890000000001905</v>
      </c>
      <c r="H8192" s="119">
        <v>15</v>
      </c>
    </row>
    <row r="8193" spans="1:8">
      <c r="A8193" s="119">
        <v>81.900000000001896</v>
      </c>
      <c r="B8193" s="119">
        <v>0</v>
      </c>
      <c r="C8193" s="293"/>
      <c r="D8193" s="119">
        <v>81.900000000001896</v>
      </c>
      <c r="E8193" s="119">
        <v>30</v>
      </c>
      <c r="F8193" s="293"/>
      <c r="G8193" s="119">
        <v>81.900000000001896</v>
      </c>
      <c r="H8193" s="119">
        <v>15</v>
      </c>
    </row>
    <row r="8194" spans="1:8">
      <c r="A8194" s="119">
        <v>81.910000000001901</v>
      </c>
      <c r="B8194" s="119">
        <v>0</v>
      </c>
      <c r="C8194" s="293"/>
      <c r="D8194" s="119">
        <v>81.910000000001901</v>
      </c>
      <c r="E8194" s="119">
        <v>30</v>
      </c>
      <c r="F8194" s="293"/>
      <c r="G8194" s="119">
        <v>81.910000000001901</v>
      </c>
      <c r="H8194" s="119">
        <v>15</v>
      </c>
    </row>
    <row r="8195" spans="1:8">
      <c r="A8195" s="119">
        <v>81.920000000001906</v>
      </c>
      <c r="B8195" s="119">
        <v>0</v>
      </c>
      <c r="C8195" s="293"/>
      <c r="D8195" s="119">
        <v>81.920000000001906</v>
      </c>
      <c r="E8195" s="119">
        <v>30</v>
      </c>
      <c r="F8195" s="293"/>
      <c r="G8195" s="119">
        <v>81.920000000001906</v>
      </c>
      <c r="H8195" s="119">
        <v>15</v>
      </c>
    </row>
    <row r="8196" spans="1:8">
      <c r="A8196" s="119">
        <v>81.930000000001897</v>
      </c>
      <c r="B8196" s="119">
        <v>0</v>
      </c>
      <c r="C8196" s="293"/>
      <c r="D8196" s="119">
        <v>81.930000000001897</v>
      </c>
      <c r="E8196" s="119">
        <v>30</v>
      </c>
      <c r="F8196" s="293"/>
      <c r="G8196" s="119">
        <v>81.930000000001897</v>
      </c>
      <c r="H8196" s="119">
        <v>15</v>
      </c>
    </row>
    <row r="8197" spans="1:8">
      <c r="A8197" s="119">
        <v>81.940000000001902</v>
      </c>
      <c r="B8197" s="119">
        <v>0</v>
      </c>
      <c r="C8197" s="293"/>
      <c r="D8197" s="119">
        <v>81.940000000001902</v>
      </c>
      <c r="E8197" s="119">
        <v>30</v>
      </c>
      <c r="F8197" s="293"/>
      <c r="G8197" s="119">
        <v>81.940000000001902</v>
      </c>
      <c r="H8197" s="119">
        <v>15</v>
      </c>
    </row>
    <row r="8198" spans="1:8">
      <c r="A8198" s="119">
        <v>81.950000000001907</v>
      </c>
      <c r="B8198" s="119">
        <v>0</v>
      </c>
      <c r="C8198" s="293"/>
      <c r="D8198" s="119">
        <v>81.950000000001907</v>
      </c>
      <c r="E8198" s="119">
        <v>30</v>
      </c>
      <c r="F8198" s="293"/>
      <c r="G8198" s="119">
        <v>81.950000000001907</v>
      </c>
      <c r="H8198" s="119">
        <v>15</v>
      </c>
    </row>
    <row r="8199" spans="1:8">
      <c r="A8199" s="119">
        <v>81.960000000001898</v>
      </c>
      <c r="B8199" s="119">
        <v>0</v>
      </c>
      <c r="C8199" s="293"/>
      <c r="D8199" s="119">
        <v>81.960000000001898</v>
      </c>
      <c r="E8199" s="119">
        <v>30</v>
      </c>
      <c r="F8199" s="293"/>
      <c r="G8199" s="119">
        <v>81.960000000001898</v>
      </c>
      <c r="H8199" s="119">
        <v>15</v>
      </c>
    </row>
    <row r="8200" spans="1:8">
      <c r="A8200" s="119">
        <v>81.970000000001903</v>
      </c>
      <c r="B8200" s="119">
        <v>0</v>
      </c>
      <c r="C8200" s="293"/>
      <c r="D8200" s="119">
        <v>81.970000000001903</v>
      </c>
      <c r="E8200" s="119">
        <v>30</v>
      </c>
      <c r="F8200" s="293"/>
      <c r="G8200" s="119">
        <v>81.970000000001903</v>
      </c>
      <c r="H8200" s="119">
        <v>15</v>
      </c>
    </row>
    <row r="8201" spans="1:8">
      <c r="A8201" s="119">
        <v>81.980000000001894</v>
      </c>
      <c r="B8201" s="119">
        <v>0</v>
      </c>
      <c r="C8201" s="293"/>
      <c r="D8201" s="119">
        <v>81.980000000001894</v>
      </c>
      <c r="E8201" s="119">
        <v>30</v>
      </c>
      <c r="F8201" s="293"/>
      <c r="G8201" s="119">
        <v>81.980000000001894</v>
      </c>
      <c r="H8201" s="119">
        <v>15</v>
      </c>
    </row>
    <row r="8202" spans="1:8">
      <c r="A8202" s="119">
        <v>81.990000000001899</v>
      </c>
      <c r="B8202" s="119">
        <v>0</v>
      </c>
      <c r="C8202" s="293"/>
      <c r="D8202" s="119">
        <v>81.990000000001899</v>
      </c>
      <c r="E8202" s="119">
        <v>30</v>
      </c>
      <c r="F8202" s="293"/>
      <c r="G8202" s="119">
        <v>81.990000000001899</v>
      </c>
      <c r="H8202" s="119">
        <v>15</v>
      </c>
    </row>
    <row r="8203" spans="1:8">
      <c r="A8203" s="119">
        <v>82.000000000001904</v>
      </c>
      <c r="B8203" s="119">
        <v>0</v>
      </c>
      <c r="C8203" s="293"/>
      <c r="D8203" s="119">
        <v>82.000000000001904</v>
      </c>
      <c r="E8203" s="119">
        <v>30</v>
      </c>
      <c r="F8203" s="293"/>
      <c r="G8203" s="119">
        <v>82.000000000001904</v>
      </c>
      <c r="H8203" s="119">
        <v>15</v>
      </c>
    </row>
    <row r="8204" spans="1:8">
      <c r="A8204" s="119">
        <v>82.010000000001895</v>
      </c>
      <c r="B8204" s="119">
        <v>0</v>
      </c>
      <c r="C8204" s="293"/>
      <c r="D8204" s="119">
        <v>82.010000000001895</v>
      </c>
      <c r="E8204" s="119">
        <v>30</v>
      </c>
      <c r="F8204" s="293"/>
      <c r="G8204" s="119">
        <v>82.010000000001895</v>
      </c>
      <c r="H8204" s="119">
        <v>15</v>
      </c>
    </row>
    <row r="8205" spans="1:8">
      <c r="A8205" s="119">
        <v>82.0200000000019</v>
      </c>
      <c r="B8205" s="119">
        <v>0</v>
      </c>
      <c r="C8205" s="293"/>
      <c r="D8205" s="119">
        <v>82.0200000000019</v>
      </c>
      <c r="E8205" s="119">
        <v>30</v>
      </c>
      <c r="F8205" s="293"/>
      <c r="G8205" s="119">
        <v>82.0200000000019</v>
      </c>
      <c r="H8205" s="119">
        <v>15</v>
      </c>
    </row>
    <row r="8206" spans="1:8">
      <c r="A8206" s="119">
        <v>82.030000000001905</v>
      </c>
      <c r="B8206" s="119">
        <v>0</v>
      </c>
      <c r="C8206" s="293"/>
      <c r="D8206" s="119">
        <v>82.030000000001905</v>
      </c>
      <c r="E8206" s="119">
        <v>30</v>
      </c>
      <c r="F8206" s="293"/>
      <c r="G8206" s="119">
        <v>82.030000000001905</v>
      </c>
      <c r="H8206" s="119">
        <v>15</v>
      </c>
    </row>
    <row r="8207" spans="1:8">
      <c r="A8207" s="119">
        <v>82.040000000001896</v>
      </c>
      <c r="B8207" s="119">
        <v>0</v>
      </c>
      <c r="C8207" s="293"/>
      <c r="D8207" s="119">
        <v>82.040000000001896</v>
      </c>
      <c r="E8207" s="119">
        <v>30</v>
      </c>
      <c r="F8207" s="293"/>
      <c r="G8207" s="119">
        <v>82.040000000001896</v>
      </c>
      <c r="H8207" s="119">
        <v>15</v>
      </c>
    </row>
    <row r="8208" spans="1:8">
      <c r="A8208" s="119">
        <v>82.050000000001901</v>
      </c>
      <c r="B8208" s="119">
        <v>0</v>
      </c>
      <c r="C8208" s="293"/>
      <c r="D8208" s="119">
        <v>82.050000000001901</v>
      </c>
      <c r="E8208" s="119">
        <v>30</v>
      </c>
      <c r="F8208" s="293"/>
      <c r="G8208" s="119">
        <v>82.050000000001901</v>
      </c>
      <c r="H8208" s="119">
        <v>15</v>
      </c>
    </row>
    <row r="8209" spans="1:8">
      <c r="A8209" s="119">
        <v>82.060000000001907</v>
      </c>
      <c r="B8209" s="119">
        <v>0</v>
      </c>
      <c r="C8209" s="293"/>
      <c r="D8209" s="119">
        <v>82.060000000001907</v>
      </c>
      <c r="E8209" s="119">
        <v>30</v>
      </c>
      <c r="F8209" s="293"/>
      <c r="G8209" s="119">
        <v>82.060000000001907</v>
      </c>
      <c r="H8209" s="119">
        <v>15</v>
      </c>
    </row>
    <row r="8210" spans="1:8">
      <c r="A8210" s="119">
        <v>82.070000000001997</v>
      </c>
      <c r="B8210" s="119">
        <v>0</v>
      </c>
      <c r="C8210" s="293"/>
      <c r="D8210" s="119">
        <v>82.070000000001997</v>
      </c>
      <c r="E8210" s="119">
        <v>30</v>
      </c>
      <c r="F8210" s="293"/>
      <c r="G8210" s="119">
        <v>82.070000000001997</v>
      </c>
      <c r="H8210" s="119">
        <v>15</v>
      </c>
    </row>
    <row r="8211" spans="1:8">
      <c r="A8211" s="119">
        <v>82.080000000002002</v>
      </c>
      <c r="B8211" s="119">
        <v>0</v>
      </c>
      <c r="C8211" s="293"/>
      <c r="D8211" s="119">
        <v>82.080000000002002</v>
      </c>
      <c r="E8211" s="119">
        <v>30</v>
      </c>
      <c r="F8211" s="293"/>
      <c r="G8211" s="119">
        <v>82.080000000002002</v>
      </c>
      <c r="H8211" s="119">
        <v>15</v>
      </c>
    </row>
    <row r="8212" spans="1:8">
      <c r="A8212" s="119">
        <v>82.090000000001993</v>
      </c>
      <c r="B8212" s="119">
        <v>0</v>
      </c>
      <c r="C8212" s="293"/>
      <c r="D8212" s="119">
        <v>82.090000000001993</v>
      </c>
      <c r="E8212" s="119">
        <v>30</v>
      </c>
      <c r="F8212" s="293"/>
      <c r="G8212" s="119">
        <v>82.090000000001993</v>
      </c>
      <c r="H8212" s="119">
        <v>15</v>
      </c>
    </row>
    <row r="8213" spans="1:8">
      <c r="A8213" s="119">
        <v>82.100000000001998</v>
      </c>
      <c r="B8213" s="119">
        <v>0</v>
      </c>
      <c r="C8213" s="293"/>
      <c r="D8213" s="119">
        <v>82.100000000001998</v>
      </c>
      <c r="E8213" s="119">
        <v>30</v>
      </c>
      <c r="F8213" s="293"/>
      <c r="G8213" s="119">
        <v>82.100000000001998</v>
      </c>
      <c r="H8213" s="119">
        <v>15</v>
      </c>
    </row>
    <row r="8214" spans="1:8">
      <c r="A8214" s="119">
        <v>82.110000000002003</v>
      </c>
      <c r="B8214" s="119">
        <v>0</v>
      </c>
      <c r="C8214" s="293"/>
      <c r="D8214" s="119">
        <v>82.110000000002003</v>
      </c>
      <c r="E8214" s="119">
        <v>30</v>
      </c>
      <c r="F8214" s="293"/>
      <c r="G8214" s="119">
        <v>82.110000000002003</v>
      </c>
      <c r="H8214" s="119">
        <v>15</v>
      </c>
    </row>
    <row r="8215" spans="1:8">
      <c r="A8215" s="119">
        <v>82.120000000001994</v>
      </c>
      <c r="B8215" s="119">
        <v>0</v>
      </c>
      <c r="C8215" s="293"/>
      <c r="D8215" s="119">
        <v>82.120000000001994</v>
      </c>
      <c r="E8215" s="119">
        <v>30</v>
      </c>
      <c r="F8215" s="293"/>
      <c r="G8215" s="119">
        <v>82.120000000001994</v>
      </c>
      <c r="H8215" s="119">
        <v>15</v>
      </c>
    </row>
    <row r="8216" spans="1:8">
      <c r="A8216" s="119">
        <v>82.130000000001999</v>
      </c>
      <c r="B8216" s="119">
        <v>0</v>
      </c>
      <c r="C8216" s="293"/>
      <c r="D8216" s="119">
        <v>82.130000000001999</v>
      </c>
      <c r="E8216" s="119">
        <v>30</v>
      </c>
      <c r="F8216" s="293"/>
      <c r="G8216" s="119">
        <v>82.130000000001999</v>
      </c>
      <c r="H8216" s="119">
        <v>15</v>
      </c>
    </row>
    <row r="8217" spans="1:8">
      <c r="A8217" s="119">
        <v>82.140000000002004</v>
      </c>
      <c r="B8217" s="119">
        <v>0</v>
      </c>
      <c r="C8217" s="293"/>
      <c r="D8217" s="119">
        <v>82.140000000002004</v>
      </c>
      <c r="E8217" s="119">
        <v>30</v>
      </c>
      <c r="F8217" s="293"/>
      <c r="G8217" s="119">
        <v>82.140000000002004</v>
      </c>
      <c r="H8217" s="119">
        <v>15</v>
      </c>
    </row>
    <row r="8218" spans="1:8">
      <c r="A8218" s="119">
        <v>82.150000000001995</v>
      </c>
      <c r="B8218" s="119">
        <v>0</v>
      </c>
      <c r="C8218" s="293"/>
      <c r="D8218" s="119">
        <v>82.150000000001995</v>
      </c>
      <c r="E8218" s="119">
        <v>30</v>
      </c>
      <c r="F8218" s="293"/>
      <c r="G8218" s="119">
        <v>82.150000000001995</v>
      </c>
      <c r="H8218" s="119">
        <v>15</v>
      </c>
    </row>
    <row r="8219" spans="1:8">
      <c r="A8219" s="119">
        <v>82.160000000002</v>
      </c>
      <c r="B8219" s="119">
        <v>0</v>
      </c>
      <c r="C8219" s="293"/>
      <c r="D8219" s="119">
        <v>82.160000000002</v>
      </c>
      <c r="E8219" s="119">
        <v>30</v>
      </c>
      <c r="F8219" s="293"/>
      <c r="G8219" s="119">
        <v>82.160000000002</v>
      </c>
      <c r="H8219" s="119">
        <v>15</v>
      </c>
    </row>
    <row r="8220" spans="1:8">
      <c r="A8220" s="119">
        <v>82.170000000002005</v>
      </c>
      <c r="B8220" s="119">
        <v>0</v>
      </c>
      <c r="C8220" s="293"/>
      <c r="D8220" s="119">
        <v>82.170000000002005</v>
      </c>
      <c r="E8220" s="119">
        <v>30</v>
      </c>
      <c r="F8220" s="293"/>
      <c r="G8220" s="119">
        <v>82.170000000002005</v>
      </c>
      <c r="H8220" s="119">
        <v>15</v>
      </c>
    </row>
    <row r="8221" spans="1:8">
      <c r="A8221" s="119">
        <v>82.180000000001996</v>
      </c>
      <c r="B8221" s="119">
        <v>0</v>
      </c>
      <c r="C8221" s="293"/>
      <c r="D8221" s="119">
        <v>82.180000000001996</v>
      </c>
      <c r="E8221" s="119">
        <v>30</v>
      </c>
      <c r="F8221" s="293"/>
      <c r="G8221" s="119">
        <v>82.180000000001996</v>
      </c>
      <c r="H8221" s="119">
        <v>15</v>
      </c>
    </row>
    <row r="8222" spans="1:8">
      <c r="A8222" s="119">
        <v>82.190000000002001</v>
      </c>
      <c r="B8222" s="119">
        <v>0</v>
      </c>
      <c r="C8222" s="293"/>
      <c r="D8222" s="119">
        <v>82.190000000002001</v>
      </c>
      <c r="E8222" s="119">
        <v>30</v>
      </c>
      <c r="F8222" s="293"/>
      <c r="G8222" s="119">
        <v>82.190000000002001</v>
      </c>
      <c r="H8222" s="119">
        <v>15</v>
      </c>
    </row>
    <row r="8223" spans="1:8">
      <c r="A8223" s="119">
        <v>82.200000000002007</v>
      </c>
      <c r="B8223" s="119">
        <v>0</v>
      </c>
      <c r="C8223" s="293"/>
      <c r="D8223" s="119">
        <v>82.200000000002007</v>
      </c>
      <c r="E8223" s="119">
        <v>30</v>
      </c>
      <c r="F8223" s="293"/>
      <c r="G8223" s="119">
        <v>82.200000000002007</v>
      </c>
      <c r="H8223" s="119">
        <v>15</v>
      </c>
    </row>
    <row r="8224" spans="1:8">
      <c r="A8224" s="119">
        <v>82.210000000001997</v>
      </c>
      <c r="B8224" s="119">
        <v>0</v>
      </c>
      <c r="C8224" s="293"/>
      <c r="D8224" s="119">
        <v>82.210000000001997</v>
      </c>
      <c r="E8224" s="119">
        <v>30</v>
      </c>
      <c r="F8224" s="293"/>
      <c r="G8224" s="119">
        <v>82.210000000001997</v>
      </c>
      <c r="H8224" s="119">
        <v>15</v>
      </c>
    </row>
    <row r="8225" spans="1:8">
      <c r="A8225" s="119">
        <v>82.220000000002003</v>
      </c>
      <c r="B8225" s="119">
        <v>0</v>
      </c>
      <c r="C8225" s="293"/>
      <c r="D8225" s="119">
        <v>82.220000000002003</v>
      </c>
      <c r="E8225" s="119">
        <v>30</v>
      </c>
      <c r="F8225" s="293"/>
      <c r="G8225" s="119">
        <v>82.220000000002003</v>
      </c>
      <c r="H8225" s="119">
        <v>15</v>
      </c>
    </row>
    <row r="8226" spans="1:8">
      <c r="A8226" s="119">
        <v>82.230000000001993</v>
      </c>
      <c r="B8226" s="119">
        <v>0</v>
      </c>
      <c r="C8226" s="293"/>
      <c r="D8226" s="119">
        <v>82.230000000001993</v>
      </c>
      <c r="E8226" s="119">
        <v>30</v>
      </c>
      <c r="F8226" s="293"/>
      <c r="G8226" s="119">
        <v>82.230000000001993</v>
      </c>
      <c r="H8226" s="119">
        <v>15</v>
      </c>
    </row>
    <row r="8227" spans="1:8">
      <c r="A8227" s="119">
        <v>82.240000000001999</v>
      </c>
      <c r="B8227" s="119">
        <v>0</v>
      </c>
      <c r="C8227" s="293"/>
      <c r="D8227" s="119">
        <v>82.240000000001999</v>
      </c>
      <c r="E8227" s="119">
        <v>30</v>
      </c>
      <c r="F8227" s="293"/>
      <c r="G8227" s="119">
        <v>82.240000000001999</v>
      </c>
      <c r="H8227" s="119">
        <v>15</v>
      </c>
    </row>
    <row r="8228" spans="1:8">
      <c r="A8228" s="119">
        <v>82.250000000002004</v>
      </c>
      <c r="B8228" s="119">
        <v>0</v>
      </c>
      <c r="C8228" s="293"/>
      <c r="D8228" s="119">
        <v>82.250000000002004</v>
      </c>
      <c r="E8228" s="119">
        <v>30</v>
      </c>
      <c r="F8228" s="293"/>
      <c r="G8228" s="119">
        <v>82.250000000002004</v>
      </c>
      <c r="H8228" s="119">
        <v>15</v>
      </c>
    </row>
    <row r="8229" spans="1:8">
      <c r="A8229" s="119">
        <v>82.260000000002094</v>
      </c>
      <c r="B8229" s="119">
        <v>0</v>
      </c>
      <c r="C8229" s="293"/>
      <c r="D8229" s="119">
        <v>82.260000000002094</v>
      </c>
      <c r="E8229" s="119">
        <v>30</v>
      </c>
      <c r="F8229" s="293"/>
      <c r="G8229" s="119">
        <v>82.260000000002094</v>
      </c>
      <c r="H8229" s="119">
        <v>15</v>
      </c>
    </row>
    <row r="8230" spans="1:8">
      <c r="A8230" s="119">
        <v>82.270000000002099</v>
      </c>
      <c r="B8230" s="119">
        <v>0</v>
      </c>
      <c r="C8230" s="293"/>
      <c r="D8230" s="119">
        <v>82.270000000002099</v>
      </c>
      <c r="E8230" s="119">
        <v>30</v>
      </c>
      <c r="F8230" s="293"/>
      <c r="G8230" s="119">
        <v>82.270000000002099</v>
      </c>
      <c r="H8230" s="119">
        <v>15</v>
      </c>
    </row>
    <row r="8231" spans="1:8">
      <c r="A8231" s="119">
        <v>82.280000000002104</v>
      </c>
      <c r="B8231" s="119">
        <v>0</v>
      </c>
      <c r="C8231" s="293"/>
      <c r="D8231" s="119">
        <v>82.280000000002104</v>
      </c>
      <c r="E8231" s="119">
        <v>30</v>
      </c>
      <c r="F8231" s="293"/>
      <c r="G8231" s="119">
        <v>82.280000000002104</v>
      </c>
      <c r="H8231" s="119">
        <v>15</v>
      </c>
    </row>
    <row r="8232" spans="1:8">
      <c r="A8232" s="119">
        <v>82.290000000002095</v>
      </c>
      <c r="B8232" s="119">
        <v>0</v>
      </c>
      <c r="C8232" s="293"/>
      <c r="D8232" s="119">
        <v>82.290000000002095</v>
      </c>
      <c r="E8232" s="119">
        <v>30</v>
      </c>
      <c r="F8232" s="293"/>
      <c r="G8232" s="119">
        <v>82.290000000002095</v>
      </c>
      <c r="H8232" s="119">
        <v>15</v>
      </c>
    </row>
    <row r="8233" spans="1:8">
      <c r="A8233" s="119">
        <v>82.3000000000021</v>
      </c>
      <c r="B8233" s="119">
        <v>0</v>
      </c>
      <c r="C8233" s="293"/>
      <c r="D8233" s="119">
        <v>82.3000000000021</v>
      </c>
      <c r="E8233" s="119">
        <v>30</v>
      </c>
      <c r="F8233" s="293"/>
      <c r="G8233" s="119">
        <v>82.3000000000021</v>
      </c>
      <c r="H8233" s="119">
        <v>15</v>
      </c>
    </row>
    <row r="8234" spans="1:8">
      <c r="A8234" s="119">
        <v>82.310000000002105</v>
      </c>
      <c r="B8234" s="119">
        <v>0</v>
      </c>
      <c r="C8234" s="293"/>
      <c r="D8234" s="119">
        <v>82.310000000002105</v>
      </c>
      <c r="E8234" s="119">
        <v>30</v>
      </c>
      <c r="F8234" s="293"/>
      <c r="G8234" s="119">
        <v>82.310000000002105</v>
      </c>
      <c r="H8234" s="119">
        <v>15</v>
      </c>
    </row>
    <row r="8235" spans="1:8">
      <c r="A8235" s="119">
        <v>82.320000000002096</v>
      </c>
      <c r="B8235" s="119">
        <v>0</v>
      </c>
      <c r="C8235" s="293"/>
      <c r="D8235" s="119">
        <v>82.320000000002096</v>
      </c>
      <c r="E8235" s="119">
        <v>30</v>
      </c>
      <c r="F8235" s="293"/>
      <c r="G8235" s="119">
        <v>82.320000000002096</v>
      </c>
      <c r="H8235" s="119">
        <v>15</v>
      </c>
    </row>
    <row r="8236" spans="1:8">
      <c r="A8236" s="119">
        <v>82.330000000002102</v>
      </c>
      <c r="B8236" s="119">
        <v>0</v>
      </c>
      <c r="C8236" s="293"/>
      <c r="D8236" s="119">
        <v>82.330000000002102</v>
      </c>
      <c r="E8236" s="119">
        <v>30</v>
      </c>
      <c r="F8236" s="293"/>
      <c r="G8236" s="119">
        <v>82.330000000002102</v>
      </c>
      <c r="H8236" s="119">
        <v>15</v>
      </c>
    </row>
    <row r="8237" spans="1:8">
      <c r="A8237" s="119">
        <v>82.340000000002107</v>
      </c>
      <c r="B8237" s="119">
        <v>0</v>
      </c>
      <c r="C8237" s="293"/>
      <c r="D8237" s="119">
        <v>82.340000000002107</v>
      </c>
      <c r="E8237" s="119">
        <v>30</v>
      </c>
      <c r="F8237" s="293"/>
      <c r="G8237" s="119">
        <v>82.340000000002107</v>
      </c>
      <c r="H8237" s="119">
        <v>15</v>
      </c>
    </row>
    <row r="8238" spans="1:8">
      <c r="A8238" s="119">
        <v>82.350000000002098</v>
      </c>
      <c r="B8238" s="119">
        <v>0</v>
      </c>
      <c r="C8238" s="293"/>
      <c r="D8238" s="119">
        <v>82.350000000002098</v>
      </c>
      <c r="E8238" s="119">
        <v>30</v>
      </c>
      <c r="F8238" s="293"/>
      <c r="G8238" s="119">
        <v>82.350000000002098</v>
      </c>
      <c r="H8238" s="119">
        <v>15</v>
      </c>
    </row>
    <row r="8239" spans="1:8">
      <c r="A8239" s="119">
        <v>82.360000000002103</v>
      </c>
      <c r="B8239" s="119">
        <v>0</v>
      </c>
      <c r="C8239" s="293"/>
      <c r="D8239" s="119">
        <v>82.360000000002103</v>
      </c>
      <c r="E8239" s="119">
        <v>30</v>
      </c>
      <c r="F8239" s="293"/>
      <c r="G8239" s="119">
        <v>82.360000000002103</v>
      </c>
      <c r="H8239" s="119">
        <v>15</v>
      </c>
    </row>
    <row r="8240" spans="1:8">
      <c r="A8240" s="119">
        <v>82.370000000002094</v>
      </c>
      <c r="B8240" s="119">
        <v>0</v>
      </c>
      <c r="C8240" s="293"/>
      <c r="D8240" s="119">
        <v>82.370000000002094</v>
      </c>
      <c r="E8240" s="119">
        <v>30</v>
      </c>
      <c r="F8240" s="293"/>
      <c r="G8240" s="119">
        <v>82.370000000002094</v>
      </c>
      <c r="H8240" s="119">
        <v>15</v>
      </c>
    </row>
    <row r="8241" spans="1:8">
      <c r="A8241" s="119">
        <v>82.380000000002099</v>
      </c>
      <c r="B8241" s="119">
        <v>0</v>
      </c>
      <c r="C8241" s="293"/>
      <c r="D8241" s="119">
        <v>82.380000000002099</v>
      </c>
      <c r="E8241" s="119">
        <v>30</v>
      </c>
      <c r="F8241" s="293"/>
      <c r="G8241" s="119">
        <v>82.380000000002099</v>
      </c>
      <c r="H8241" s="119">
        <v>15</v>
      </c>
    </row>
    <row r="8242" spans="1:8">
      <c r="A8242" s="119">
        <v>82.390000000002104</v>
      </c>
      <c r="B8242" s="119">
        <v>0</v>
      </c>
      <c r="C8242" s="293"/>
      <c r="D8242" s="119">
        <v>82.390000000002104</v>
      </c>
      <c r="E8242" s="119">
        <v>30</v>
      </c>
      <c r="F8242" s="293"/>
      <c r="G8242" s="119">
        <v>82.390000000002104</v>
      </c>
      <c r="H8242" s="119">
        <v>15</v>
      </c>
    </row>
    <row r="8243" spans="1:8">
      <c r="A8243" s="119">
        <v>82.400000000002095</v>
      </c>
      <c r="B8243" s="119">
        <v>0</v>
      </c>
      <c r="C8243" s="293"/>
      <c r="D8243" s="119">
        <v>82.400000000002095</v>
      </c>
      <c r="E8243" s="119">
        <v>30</v>
      </c>
      <c r="F8243" s="293"/>
      <c r="G8243" s="119">
        <v>82.400000000002095</v>
      </c>
      <c r="H8243" s="119">
        <v>15</v>
      </c>
    </row>
    <row r="8244" spans="1:8">
      <c r="A8244" s="119">
        <v>82.4100000000021</v>
      </c>
      <c r="B8244" s="119">
        <v>0</v>
      </c>
      <c r="C8244" s="293"/>
      <c r="D8244" s="119">
        <v>82.4100000000021</v>
      </c>
      <c r="E8244" s="119">
        <v>30</v>
      </c>
      <c r="F8244" s="293"/>
      <c r="G8244" s="119">
        <v>82.4100000000021</v>
      </c>
      <c r="H8244" s="119">
        <v>15</v>
      </c>
    </row>
    <row r="8245" spans="1:8">
      <c r="A8245" s="119">
        <v>82.420000000002105</v>
      </c>
      <c r="B8245" s="119">
        <v>0</v>
      </c>
      <c r="C8245" s="293"/>
      <c r="D8245" s="119">
        <v>82.420000000002105</v>
      </c>
      <c r="E8245" s="119">
        <v>30</v>
      </c>
      <c r="F8245" s="293"/>
      <c r="G8245" s="119">
        <v>82.420000000002105</v>
      </c>
      <c r="H8245" s="119">
        <v>15</v>
      </c>
    </row>
    <row r="8246" spans="1:8">
      <c r="A8246" s="119">
        <v>82.430000000002096</v>
      </c>
      <c r="B8246" s="119">
        <v>0</v>
      </c>
      <c r="C8246" s="293"/>
      <c r="D8246" s="119">
        <v>82.430000000002096</v>
      </c>
      <c r="E8246" s="119">
        <v>30</v>
      </c>
      <c r="F8246" s="293"/>
      <c r="G8246" s="119">
        <v>82.430000000002096</v>
      </c>
      <c r="H8246" s="119">
        <v>15</v>
      </c>
    </row>
    <row r="8247" spans="1:8">
      <c r="A8247" s="119">
        <v>82.440000000002101</v>
      </c>
      <c r="B8247" s="119">
        <v>0</v>
      </c>
      <c r="C8247" s="293"/>
      <c r="D8247" s="119">
        <v>82.440000000002101</v>
      </c>
      <c r="E8247" s="119">
        <v>30</v>
      </c>
      <c r="F8247" s="293"/>
      <c r="G8247" s="119">
        <v>82.440000000002101</v>
      </c>
      <c r="H8247" s="119">
        <v>15</v>
      </c>
    </row>
    <row r="8248" spans="1:8">
      <c r="A8248" s="119">
        <v>82.450000000002106</v>
      </c>
      <c r="B8248" s="119">
        <v>0</v>
      </c>
      <c r="C8248" s="293"/>
      <c r="D8248" s="119">
        <v>82.450000000002106</v>
      </c>
      <c r="E8248" s="119">
        <v>30</v>
      </c>
      <c r="F8248" s="293"/>
      <c r="G8248" s="119">
        <v>82.450000000002106</v>
      </c>
      <c r="H8248" s="119">
        <v>15</v>
      </c>
    </row>
    <row r="8249" spans="1:8">
      <c r="A8249" s="119">
        <v>82.460000000002196</v>
      </c>
      <c r="B8249" s="119">
        <v>0</v>
      </c>
      <c r="C8249" s="293"/>
      <c r="D8249" s="119">
        <v>82.460000000002196</v>
      </c>
      <c r="E8249" s="119">
        <v>30</v>
      </c>
      <c r="F8249" s="293"/>
      <c r="G8249" s="119">
        <v>82.460000000002196</v>
      </c>
      <c r="H8249" s="119">
        <v>15</v>
      </c>
    </row>
    <row r="8250" spans="1:8">
      <c r="A8250" s="119">
        <v>82.470000000002202</v>
      </c>
      <c r="B8250" s="119">
        <v>0</v>
      </c>
      <c r="C8250" s="293"/>
      <c r="D8250" s="119">
        <v>82.470000000002202</v>
      </c>
      <c r="E8250" s="119">
        <v>30</v>
      </c>
      <c r="F8250" s="293"/>
      <c r="G8250" s="119">
        <v>82.470000000002202</v>
      </c>
      <c r="H8250" s="119">
        <v>15</v>
      </c>
    </row>
    <row r="8251" spans="1:8">
      <c r="A8251" s="119">
        <v>82.480000000002207</v>
      </c>
      <c r="B8251" s="119">
        <v>0</v>
      </c>
      <c r="C8251" s="293"/>
      <c r="D8251" s="119">
        <v>82.480000000002207</v>
      </c>
      <c r="E8251" s="119">
        <v>30</v>
      </c>
      <c r="F8251" s="293"/>
      <c r="G8251" s="119">
        <v>82.480000000002207</v>
      </c>
      <c r="H8251" s="119">
        <v>15</v>
      </c>
    </row>
    <row r="8252" spans="1:8">
      <c r="A8252" s="119">
        <v>82.490000000002198</v>
      </c>
      <c r="B8252" s="119">
        <v>0</v>
      </c>
      <c r="C8252" s="293"/>
      <c r="D8252" s="119">
        <v>82.490000000002198</v>
      </c>
      <c r="E8252" s="119">
        <v>30</v>
      </c>
      <c r="F8252" s="293"/>
      <c r="G8252" s="119">
        <v>82.490000000002198</v>
      </c>
      <c r="H8252" s="119">
        <v>15</v>
      </c>
    </row>
    <row r="8253" spans="1:8">
      <c r="A8253" s="119">
        <v>82.500000000002203</v>
      </c>
      <c r="B8253" s="119">
        <v>0</v>
      </c>
      <c r="C8253" s="293"/>
      <c r="D8253" s="119">
        <v>82.500000000002203</v>
      </c>
      <c r="E8253" s="119">
        <v>30</v>
      </c>
      <c r="F8253" s="293"/>
      <c r="G8253" s="119">
        <v>82.500000000002203</v>
      </c>
      <c r="H8253" s="119">
        <v>15</v>
      </c>
    </row>
    <row r="8254" spans="1:8">
      <c r="A8254" s="119">
        <v>82.510000000002194</v>
      </c>
      <c r="B8254" s="119">
        <v>0</v>
      </c>
      <c r="C8254" s="293"/>
      <c r="D8254" s="119">
        <v>82.510000000002194</v>
      </c>
      <c r="E8254" s="119">
        <v>30</v>
      </c>
      <c r="F8254" s="293"/>
      <c r="G8254" s="119">
        <v>82.510000000002194</v>
      </c>
      <c r="H8254" s="119">
        <v>15</v>
      </c>
    </row>
    <row r="8255" spans="1:8">
      <c r="A8255" s="119">
        <v>82.520000000002199</v>
      </c>
      <c r="B8255" s="119">
        <v>0</v>
      </c>
      <c r="C8255" s="293"/>
      <c r="D8255" s="119">
        <v>82.520000000002199</v>
      </c>
      <c r="E8255" s="119">
        <v>30</v>
      </c>
      <c r="F8255" s="293"/>
      <c r="G8255" s="119">
        <v>82.520000000002199</v>
      </c>
      <c r="H8255" s="119">
        <v>15</v>
      </c>
    </row>
    <row r="8256" spans="1:8">
      <c r="A8256" s="119">
        <v>82.530000000002204</v>
      </c>
      <c r="B8256" s="119">
        <v>0</v>
      </c>
      <c r="C8256" s="293"/>
      <c r="D8256" s="119">
        <v>82.530000000002204</v>
      </c>
      <c r="E8256" s="119">
        <v>30</v>
      </c>
      <c r="F8256" s="293"/>
      <c r="G8256" s="119">
        <v>82.530000000002204</v>
      </c>
      <c r="H8256" s="119">
        <v>15</v>
      </c>
    </row>
    <row r="8257" spans="1:8">
      <c r="A8257" s="119">
        <v>82.540000000002195</v>
      </c>
      <c r="B8257" s="119">
        <v>0</v>
      </c>
      <c r="C8257" s="293"/>
      <c r="D8257" s="119">
        <v>82.540000000002195</v>
      </c>
      <c r="E8257" s="119">
        <v>30</v>
      </c>
      <c r="F8257" s="293"/>
      <c r="G8257" s="119">
        <v>82.540000000002195</v>
      </c>
      <c r="H8257" s="119">
        <v>15</v>
      </c>
    </row>
    <row r="8258" spans="1:8">
      <c r="A8258" s="119">
        <v>82.5500000000022</v>
      </c>
      <c r="B8258" s="119">
        <v>0</v>
      </c>
      <c r="C8258" s="293"/>
      <c r="D8258" s="119">
        <v>82.5500000000022</v>
      </c>
      <c r="E8258" s="119">
        <v>30</v>
      </c>
      <c r="F8258" s="293"/>
      <c r="G8258" s="119">
        <v>82.5500000000022</v>
      </c>
      <c r="H8258" s="119">
        <v>15</v>
      </c>
    </row>
    <row r="8259" spans="1:8">
      <c r="A8259" s="119">
        <v>82.560000000002205</v>
      </c>
      <c r="B8259" s="119">
        <v>0</v>
      </c>
      <c r="C8259" s="293"/>
      <c r="D8259" s="119">
        <v>82.560000000002205</v>
      </c>
      <c r="E8259" s="119">
        <v>30</v>
      </c>
      <c r="F8259" s="293"/>
      <c r="G8259" s="119">
        <v>82.560000000002205</v>
      </c>
      <c r="H8259" s="119">
        <v>15</v>
      </c>
    </row>
    <row r="8260" spans="1:8">
      <c r="A8260" s="119">
        <v>82.570000000002196</v>
      </c>
      <c r="B8260" s="119">
        <v>0</v>
      </c>
      <c r="C8260" s="293"/>
      <c r="D8260" s="119">
        <v>82.570000000002196</v>
      </c>
      <c r="E8260" s="119">
        <v>30</v>
      </c>
      <c r="F8260" s="293"/>
      <c r="G8260" s="119">
        <v>82.570000000002196</v>
      </c>
      <c r="H8260" s="119">
        <v>15</v>
      </c>
    </row>
    <row r="8261" spans="1:8">
      <c r="A8261" s="119">
        <v>82.580000000002201</v>
      </c>
      <c r="B8261" s="119">
        <v>0</v>
      </c>
      <c r="C8261" s="293"/>
      <c r="D8261" s="119">
        <v>82.580000000002201</v>
      </c>
      <c r="E8261" s="119">
        <v>30</v>
      </c>
      <c r="F8261" s="293"/>
      <c r="G8261" s="119">
        <v>82.580000000002201</v>
      </c>
      <c r="H8261" s="119">
        <v>15</v>
      </c>
    </row>
    <row r="8262" spans="1:8">
      <c r="A8262" s="119">
        <v>82.590000000002206</v>
      </c>
      <c r="B8262" s="119">
        <v>0</v>
      </c>
      <c r="C8262" s="293"/>
      <c r="D8262" s="119">
        <v>82.590000000002206</v>
      </c>
      <c r="E8262" s="119">
        <v>30</v>
      </c>
      <c r="F8262" s="293"/>
      <c r="G8262" s="119">
        <v>82.590000000002206</v>
      </c>
      <c r="H8262" s="119">
        <v>15</v>
      </c>
    </row>
    <row r="8263" spans="1:8">
      <c r="A8263" s="119">
        <v>82.600000000002197</v>
      </c>
      <c r="B8263" s="119">
        <v>0</v>
      </c>
      <c r="C8263" s="293"/>
      <c r="D8263" s="119">
        <v>82.600000000002197</v>
      </c>
      <c r="E8263" s="119">
        <v>30</v>
      </c>
      <c r="F8263" s="293"/>
      <c r="G8263" s="119">
        <v>82.600000000002197</v>
      </c>
      <c r="H8263" s="119">
        <v>15</v>
      </c>
    </row>
    <row r="8264" spans="1:8">
      <c r="A8264" s="119">
        <v>82.610000000002202</v>
      </c>
      <c r="B8264" s="119">
        <v>0</v>
      </c>
      <c r="C8264" s="293"/>
      <c r="D8264" s="119">
        <v>82.610000000002202</v>
      </c>
      <c r="E8264" s="119">
        <v>30</v>
      </c>
      <c r="F8264" s="293"/>
      <c r="G8264" s="119">
        <v>82.610000000002202</v>
      </c>
      <c r="H8264" s="119">
        <v>15</v>
      </c>
    </row>
    <row r="8265" spans="1:8">
      <c r="A8265" s="119">
        <v>82.620000000002193</v>
      </c>
      <c r="B8265" s="119">
        <v>0</v>
      </c>
      <c r="C8265" s="293"/>
      <c r="D8265" s="119">
        <v>82.620000000002193</v>
      </c>
      <c r="E8265" s="119">
        <v>30</v>
      </c>
      <c r="F8265" s="293"/>
      <c r="G8265" s="119">
        <v>82.620000000002193</v>
      </c>
      <c r="H8265" s="119">
        <v>15</v>
      </c>
    </row>
    <row r="8266" spans="1:8">
      <c r="A8266" s="119">
        <v>82.630000000002198</v>
      </c>
      <c r="B8266" s="119">
        <v>0</v>
      </c>
      <c r="C8266" s="293"/>
      <c r="D8266" s="119">
        <v>82.630000000002198</v>
      </c>
      <c r="E8266" s="119">
        <v>30</v>
      </c>
      <c r="F8266" s="293"/>
      <c r="G8266" s="119">
        <v>82.630000000002198</v>
      </c>
      <c r="H8266" s="119">
        <v>15</v>
      </c>
    </row>
    <row r="8267" spans="1:8">
      <c r="A8267" s="119">
        <v>82.640000000002203</v>
      </c>
      <c r="B8267" s="119">
        <v>0</v>
      </c>
      <c r="C8267" s="293"/>
      <c r="D8267" s="119">
        <v>82.640000000002203</v>
      </c>
      <c r="E8267" s="119">
        <v>30</v>
      </c>
      <c r="F8267" s="293"/>
      <c r="G8267" s="119">
        <v>82.640000000002203</v>
      </c>
      <c r="H8267" s="119">
        <v>15</v>
      </c>
    </row>
    <row r="8268" spans="1:8">
      <c r="A8268" s="119">
        <v>82.650000000002294</v>
      </c>
      <c r="B8268" s="119">
        <v>0</v>
      </c>
      <c r="C8268" s="293"/>
      <c r="D8268" s="119">
        <v>82.650000000002294</v>
      </c>
      <c r="E8268" s="119">
        <v>30</v>
      </c>
      <c r="F8268" s="293"/>
      <c r="G8268" s="119">
        <v>82.650000000002294</v>
      </c>
      <c r="H8268" s="119">
        <v>15</v>
      </c>
    </row>
    <row r="8269" spans="1:8">
      <c r="A8269" s="119">
        <v>82.660000000002299</v>
      </c>
      <c r="B8269" s="119">
        <v>0</v>
      </c>
      <c r="C8269" s="293"/>
      <c r="D8269" s="119">
        <v>82.660000000002299</v>
      </c>
      <c r="E8269" s="119">
        <v>30</v>
      </c>
      <c r="F8269" s="293"/>
      <c r="G8269" s="119">
        <v>82.660000000002299</v>
      </c>
      <c r="H8269" s="119">
        <v>15</v>
      </c>
    </row>
    <row r="8270" spans="1:8">
      <c r="A8270" s="119">
        <v>82.670000000002304</v>
      </c>
      <c r="B8270" s="119">
        <v>0</v>
      </c>
      <c r="C8270" s="293"/>
      <c r="D8270" s="119">
        <v>82.670000000002304</v>
      </c>
      <c r="E8270" s="119">
        <v>30</v>
      </c>
      <c r="F8270" s="293"/>
      <c r="G8270" s="119">
        <v>82.670000000002304</v>
      </c>
      <c r="H8270" s="119">
        <v>15</v>
      </c>
    </row>
    <row r="8271" spans="1:8">
      <c r="A8271" s="119">
        <v>82.680000000002295</v>
      </c>
      <c r="B8271" s="119">
        <v>0</v>
      </c>
      <c r="C8271" s="293"/>
      <c r="D8271" s="119">
        <v>82.680000000002295</v>
      </c>
      <c r="E8271" s="119">
        <v>30</v>
      </c>
      <c r="F8271" s="293"/>
      <c r="G8271" s="119">
        <v>82.680000000002295</v>
      </c>
      <c r="H8271" s="119">
        <v>15</v>
      </c>
    </row>
    <row r="8272" spans="1:8">
      <c r="A8272" s="119">
        <v>82.6900000000023</v>
      </c>
      <c r="B8272" s="119">
        <v>0</v>
      </c>
      <c r="C8272" s="293"/>
      <c r="D8272" s="119">
        <v>82.6900000000023</v>
      </c>
      <c r="E8272" s="119">
        <v>30</v>
      </c>
      <c r="F8272" s="293"/>
      <c r="G8272" s="119">
        <v>82.6900000000023</v>
      </c>
      <c r="H8272" s="119">
        <v>15</v>
      </c>
    </row>
    <row r="8273" spans="1:8">
      <c r="A8273" s="119">
        <v>82.700000000002305</v>
      </c>
      <c r="B8273" s="119">
        <v>0</v>
      </c>
      <c r="C8273" s="293"/>
      <c r="D8273" s="119">
        <v>82.700000000002305</v>
      </c>
      <c r="E8273" s="119">
        <v>30</v>
      </c>
      <c r="F8273" s="293"/>
      <c r="G8273" s="119">
        <v>82.700000000002305</v>
      </c>
      <c r="H8273" s="119">
        <v>15</v>
      </c>
    </row>
    <row r="8274" spans="1:8">
      <c r="A8274" s="119">
        <v>82.710000000002296</v>
      </c>
      <c r="B8274" s="119">
        <v>0</v>
      </c>
      <c r="C8274" s="293"/>
      <c r="D8274" s="119">
        <v>82.710000000002296</v>
      </c>
      <c r="E8274" s="119">
        <v>30</v>
      </c>
      <c r="F8274" s="293"/>
      <c r="G8274" s="119">
        <v>82.710000000002296</v>
      </c>
      <c r="H8274" s="119">
        <v>15</v>
      </c>
    </row>
    <row r="8275" spans="1:8">
      <c r="A8275" s="119">
        <v>82.720000000002301</v>
      </c>
      <c r="B8275" s="119">
        <v>0</v>
      </c>
      <c r="C8275" s="293"/>
      <c r="D8275" s="119">
        <v>82.720000000002301</v>
      </c>
      <c r="E8275" s="119">
        <v>30</v>
      </c>
      <c r="F8275" s="293"/>
      <c r="G8275" s="119">
        <v>82.720000000002301</v>
      </c>
      <c r="H8275" s="119">
        <v>15</v>
      </c>
    </row>
    <row r="8276" spans="1:8">
      <c r="A8276" s="119">
        <v>82.730000000002306</v>
      </c>
      <c r="B8276" s="119">
        <v>0</v>
      </c>
      <c r="C8276" s="293"/>
      <c r="D8276" s="119">
        <v>82.730000000002306</v>
      </c>
      <c r="E8276" s="119">
        <v>30</v>
      </c>
      <c r="F8276" s="293"/>
      <c r="G8276" s="119">
        <v>82.730000000002306</v>
      </c>
      <c r="H8276" s="119">
        <v>15</v>
      </c>
    </row>
    <row r="8277" spans="1:8">
      <c r="A8277" s="119">
        <v>82.740000000002297</v>
      </c>
      <c r="B8277" s="119">
        <v>0</v>
      </c>
      <c r="C8277" s="293"/>
      <c r="D8277" s="119">
        <v>82.740000000002297</v>
      </c>
      <c r="E8277" s="119">
        <v>30</v>
      </c>
      <c r="F8277" s="293"/>
      <c r="G8277" s="119">
        <v>82.740000000002297</v>
      </c>
      <c r="H8277" s="119">
        <v>15</v>
      </c>
    </row>
    <row r="8278" spans="1:8">
      <c r="A8278" s="119">
        <v>82.750000000002302</v>
      </c>
      <c r="B8278" s="119">
        <v>0</v>
      </c>
      <c r="C8278" s="293"/>
      <c r="D8278" s="119">
        <v>82.750000000002302</v>
      </c>
      <c r="E8278" s="119">
        <v>30</v>
      </c>
      <c r="F8278" s="293"/>
      <c r="G8278" s="119">
        <v>82.750000000002302</v>
      </c>
      <c r="H8278" s="119">
        <v>15</v>
      </c>
    </row>
    <row r="8279" spans="1:8">
      <c r="A8279" s="119">
        <v>82.760000000002293</v>
      </c>
      <c r="B8279" s="119">
        <v>0</v>
      </c>
      <c r="C8279" s="293"/>
      <c r="D8279" s="119">
        <v>82.760000000002293</v>
      </c>
      <c r="E8279" s="119">
        <v>30</v>
      </c>
      <c r="F8279" s="293"/>
      <c r="G8279" s="119">
        <v>82.760000000002293</v>
      </c>
      <c r="H8279" s="119">
        <v>15</v>
      </c>
    </row>
    <row r="8280" spans="1:8">
      <c r="A8280" s="119">
        <v>82.770000000002298</v>
      </c>
      <c r="B8280" s="119">
        <v>0</v>
      </c>
      <c r="C8280" s="293"/>
      <c r="D8280" s="119">
        <v>82.770000000002298</v>
      </c>
      <c r="E8280" s="119">
        <v>30</v>
      </c>
      <c r="F8280" s="293"/>
      <c r="G8280" s="119">
        <v>82.770000000002298</v>
      </c>
      <c r="H8280" s="119">
        <v>15</v>
      </c>
    </row>
    <row r="8281" spans="1:8">
      <c r="A8281" s="119">
        <v>82.780000000002303</v>
      </c>
      <c r="B8281" s="119">
        <v>0</v>
      </c>
      <c r="C8281" s="293"/>
      <c r="D8281" s="119">
        <v>82.780000000002303</v>
      </c>
      <c r="E8281" s="119">
        <v>30</v>
      </c>
      <c r="F8281" s="293"/>
      <c r="G8281" s="119">
        <v>82.780000000002303</v>
      </c>
      <c r="H8281" s="119">
        <v>15</v>
      </c>
    </row>
    <row r="8282" spans="1:8">
      <c r="A8282" s="119">
        <v>82.790000000002294</v>
      </c>
      <c r="B8282" s="119">
        <v>0</v>
      </c>
      <c r="C8282" s="293"/>
      <c r="D8282" s="119">
        <v>82.790000000002294</v>
      </c>
      <c r="E8282" s="119">
        <v>30</v>
      </c>
      <c r="F8282" s="293"/>
      <c r="G8282" s="119">
        <v>82.790000000002294</v>
      </c>
      <c r="H8282" s="119">
        <v>15</v>
      </c>
    </row>
    <row r="8283" spans="1:8">
      <c r="A8283" s="119">
        <v>82.800000000002299</v>
      </c>
      <c r="B8283" s="119">
        <v>0</v>
      </c>
      <c r="C8283" s="293"/>
      <c r="D8283" s="119">
        <v>82.800000000002299</v>
      </c>
      <c r="E8283" s="119">
        <v>30</v>
      </c>
      <c r="F8283" s="293"/>
      <c r="G8283" s="119">
        <v>82.800000000002299</v>
      </c>
      <c r="H8283" s="119">
        <v>15</v>
      </c>
    </row>
    <row r="8284" spans="1:8">
      <c r="A8284" s="119">
        <v>82.810000000002304</v>
      </c>
      <c r="B8284" s="119">
        <v>0</v>
      </c>
      <c r="C8284" s="293"/>
      <c r="D8284" s="119">
        <v>82.810000000002304</v>
      </c>
      <c r="E8284" s="119">
        <v>30</v>
      </c>
      <c r="F8284" s="293"/>
      <c r="G8284" s="119">
        <v>82.810000000002304</v>
      </c>
      <c r="H8284" s="119">
        <v>15</v>
      </c>
    </row>
    <row r="8285" spans="1:8">
      <c r="A8285" s="119">
        <v>82.820000000002295</v>
      </c>
      <c r="B8285" s="119">
        <v>0</v>
      </c>
      <c r="C8285" s="293"/>
      <c r="D8285" s="119">
        <v>82.820000000002295</v>
      </c>
      <c r="E8285" s="119">
        <v>30</v>
      </c>
      <c r="F8285" s="293"/>
      <c r="G8285" s="119">
        <v>82.820000000002295</v>
      </c>
      <c r="H8285" s="119">
        <v>15</v>
      </c>
    </row>
    <row r="8286" spans="1:8">
      <c r="A8286" s="119">
        <v>82.8300000000023</v>
      </c>
      <c r="B8286" s="119">
        <v>0</v>
      </c>
      <c r="C8286" s="293"/>
      <c r="D8286" s="119">
        <v>82.8300000000023</v>
      </c>
      <c r="E8286" s="119">
        <v>30</v>
      </c>
      <c r="F8286" s="293"/>
      <c r="G8286" s="119">
        <v>82.8300000000023</v>
      </c>
      <c r="H8286" s="119">
        <v>15</v>
      </c>
    </row>
    <row r="8287" spans="1:8">
      <c r="A8287" s="119">
        <v>82.840000000002306</v>
      </c>
      <c r="B8287" s="119">
        <v>0</v>
      </c>
      <c r="C8287" s="293"/>
      <c r="D8287" s="119">
        <v>82.840000000002306</v>
      </c>
      <c r="E8287" s="119">
        <v>30</v>
      </c>
      <c r="F8287" s="293"/>
      <c r="G8287" s="119">
        <v>82.840000000002306</v>
      </c>
      <c r="H8287" s="119">
        <v>15</v>
      </c>
    </row>
    <row r="8288" spans="1:8">
      <c r="A8288" s="119">
        <v>82.850000000002396</v>
      </c>
      <c r="B8288" s="119">
        <v>0</v>
      </c>
      <c r="C8288" s="293"/>
      <c r="D8288" s="119">
        <v>82.850000000002396</v>
      </c>
      <c r="E8288" s="119">
        <v>30</v>
      </c>
      <c r="F8288" s="293"/>
      <c r="G8288" s="119">
        <v>82.850000000002396</v>
      </c>
      <c r="H8288" s="119">
        <v>15</v>
      </c>
    </row>
    <row r="8289" spans="1:8">
      <c r="A8289" s="119">
        <v>82.860000000002401</v>
      </c>
      <c r="B8289" s="119">
        <v>0</v>
      </c>
      <c r="C8289" s="293"/>
      <c r="D8289" s="119">
        <v>82.860000000002401</v>
      </c>
      <c r="E8289" s="119">
        <v>30</v>
      </c>
      <c r="F8289" s="293"/>
      <c r="G8289" s="119">
        <v>82.860000000002401</v>
      </c>
      <c r="H8289" s="119">
        <v>15</v>
      </c>
    </row>
    <row r="8290" spans="1:8">
      <c r="A8290" s="119">
        <v>82.870000000002406</v>
      </c>
      <c r="B8290" s="119">
        <v>0</v>
      </c>
      <c r="C8290" s="293"/>
      <c r="D8290" s="119">
        <v>82.870000000002406</v>
      </c>
      <c r="E8290" s="119">
        <v>30</v>
      </c>
      <c r="F8290" s="293"/>
      <c r="G8290" s="119">
        <v>82.870000000002406</v>
      </c>
      <c r="H8290" s="119">
        <v>15</v>
      </c>
    </row>
    <row r="8291" spans="1:8">
      <c r="A8291" s="119">
        <v>82.880000000002397</v>
      </c>
      <c r="B8291" s="119">
        <v>0</v>
      </c>
      <c r="C8291" s="293"/>
      <c r="D8291" s="119">
        <v>82.880000000002397</v>
      </c>
      <c r="E8291" s="119">
        <v>30</v>
      </c>
      <c r="F8291" s="293"/>
      <c r="G8291" s="119">
        <v>82.880000000002397</v>
      </c>
      <c r="H8291" s="119">
        <v>15</v>
      </c>
    </row>
    <row r="8292" spans="1:8">
      <c r="A8292" s="119">
        <v>82.890000000002402</v>
      </c>
      <c r="B8292" s="119">
        <v>0</v>
      </c>
      <c r="C8292" s="293"/>
      <c r="D8292" s="119">
        <v>82.890000000002402</v>
      </c>
      <c r="E8292" s="119">
        <v>30</v>
      </c>
      <c r="F8292" s="293"/>
      <c r="G8292" s="119">
        <v>82.890000000002402</v>
      </c>
      <c r="H8292" s="119">
        <v>15</v>
      </c>
    </row>
    <row r="8293" spans="1:8">
      <c r="A8293" s="119">
        <v>82.900000000002393</v>
      </c>
      <c r="B8293" s="119">
        <v>0</v>
      </c>
      <c r="C8293" s="293"/>
      <c r="D8293" s="119">
        <v>82.900000000002393</v>
      </c>
      <c r="E8293" s="119">
        <v>30</v>
      </c>
      <c r="F8293" s="293"/>
      <c r="G8293" s="119">
        <v>82.900000000002393</v>
      </c>
      <c r="H8293" s="119">
        <v>15</v>
      </c>
    </row>
    <row r="8294" spans="1:8">
      <c r="A8294" s="119">
        <v>82.910000000002398</v>
      </c>
      <c r="B8294" s="119">
        <v>0</v>
      </c>
      <c r="C8294" s="293"/>
      <c r="D8294" s="119">
        <v>82.910000000002398</v>
      </c>
      <c r="E8294" s="119">
        <v>30</v>
      </c>
      <c r="F8294" s="293"/>
      <c r="G8294" s="119">
        <v>82.910000000002398</v>
      </c>
      <c r="H8294" s="119">
        <v>15</v>
      </c>
    </row>
    <row r="8295" spans="1:8">
      <c r="A8295" s="119">
        <v>82.920000000002403</v>
      </c>
      <c r="B8295" s="119">
        <v>0</v>
      </c>
      <c r="C8295" s="293"/>
      <c r="D8295" s="119">
        <v>82.920000000002403</v>
      </c>
      <c r="E8295" s="119">
        <v>30</v>
      </c>
      <c r="F8295" s="293"/>
      <c r="G8295" s="119">
        <v>82.920000000002403</v>
      </c>
      <c r="H8295" s="119">
        <v>15</v>
      </c>
    </row>
    <row r="8296" spans="1:8">
      <c r="A8296" s="119">
        <v>82.930000000002394</v>
      </c>
      <c r="B8296" s="119">
        <v>0</v>
      </c>
      <c r="C8296" s="293"/>
      <c r="D8296" s="119">
        <v>82.930000000002394</v>
      </c>
      <c r="E8296" s="119">
        <v>30</v>
      </c>
      <c r="F8296" s="293"/>
      <c r="G8296" s="119">
        <v>82.930000000002394</v>
      </c>
      <c r="H8296" s="119">
        <v>15</v>
      </c>
    </row>
    <row r="8297" spans="1:8">
      <c r="A8297" s="119">
        <v>82.940000000002399</v>
      </c>
      <c r="B8297" s="119">
        <v>0</v>
      </c>
      <c r="C8297" s="293"/>
      <c r="D8297" s="119">
        <v>82.940000000002399</v>
      </c>
      <c r="E8297" s="119">
        <v>30</v>
      </c>
      <c r="F8297" s="293"/>
      <c r="G8297" s="119">
        <v>82.940000000002399</v>
      </c>
      <c r="H8297" s="119">
        <v>15</v>
      </c>
    </row>
    <row r="8298" spans="1:8">
      <c r="A8298" s="119">
        <v>82.950000000002404</v>
      </c>
      <c r="B8298" s="119">
        <v>0</v>
      </c>
      <c r="C8298" s="293"/>
      <c r="D8298" s="119">
        <v>82.950000000002404</v>
      </c>
      <c r="E8298" s="119">
        <v>30</v>
      </c>
      <c r="F8298" s="293"/>
      <c r="G8298" s="119">
        <v>82.950000000002404</v>
      </c>
      <c r="H8298" s="119">
        <v>15</v>
      </c>
    </row>
    <row r="8299" spans="1:8">
      <c r="A8299" s="119">
        <v>82.960000000002395</v>
      </c>
      <c r="B8299" s="119">
        <v>0</v>
      </c>
      <c r="C8299" s="293"/>
      <c r="D8299" s="119">
        <v>82.960000000002395</v>
      </c>
      <c r="E8299" s="119">
        <v>30</v>
      </c>
      <c r="F8299" s="293"/>
      <c r="G8299" s="119">
        <v>82.960000000002395</v>
      </c>
      <c r="H8299" s="119">
        <v>15</v>
      </c>
    </row>
    <row r="8300" spans="1:8">
      <c r="A8300" s="119">
        <v>82.9700000000024</v>
      </c>
      <c r="B8300" s="119">
        <v>0</v>
      </c>
      <c r="C8300" s="293"/>
      <c r="D8300" s="119">
        <v>82.9700000000024</v>
      </c>
      <c r="E8300" s="119">
        <v>30</v>
      </c>
      <c r="F8300" s="293"/>
      <c r="G8300" s="119">
        <v>82.9700000000024</v>
      </c>
      <c r="H8300" s="119">
        <v>15</v>
      </c>
    </row>
    <row r="8301" spans="1:8">
      <c r="A8301" s="119">
        <v>82.980000000002406</v>
      </c>
      <c r="B8301" s="119">
        <v>0</v>
      </c>
      <c r="C8301" s="293"/>
      <c r="D8301" s="119">
        <v>82.980000000002406</v>
      </c>
      <c r="E8301" s="119">
        <v>30</v>
      </c>
      <c r="F8301" s="293"/>
      <c r="G8301" s="119">
        <v>82.980000000002406</v>
      </c>
      <c r="H8301" s="119">
        <v>15</v>
      </c>
    </row>
    <row r="8302" spans="1:8">
      <c r="A8302" s="119">
        <v>82.990000000002397</v>
      </c>
      <c r="B8302" s="119">
        <v>0</v>
      </c>
      <c r="C8302" s="293"/>
      <c r="D8302" s="119">
        <v>82.990000000002397</v>
      </c>
      <c r="E8302" s="119">
        <v>30</v>
      </c>
      <c r="F8302" s="293"/>
      <c r="G8302" s="119">
        <v>82.990000000002397</v>
      </c>
      <c r="H8302" s="119">
        <v>15</v>
      </c>
    </row>
    <row r="8303" spans="1:8">
      <c r="A8303" s="119">
        <v>83.000000000002402</v>
      </c>
      <c r="B8303" s="119">
        <v>0</v>
      </c>
      <c r="C8303" s="293"/>
      <c r="D8303" s="119">
        <v>83.000000000002402</v>
      </c>
      <c r="E8303" s="119">
        <v>30</v>
      </c>
      <c r="F8303" s="293"/>
      <c r="G8303" s="119">
        <v>83.000000000002402</v>
      </c>
      <c r="H8303" s="119">
        <v>15</v>
      </c>
    </row>
    <row r="8304" spans="1:8">
      <c r="A8304" s="119">
        <v>83.010000000002407</v>
      </c>
      <c r="B8304" s="119">
        <v>0</v>
      </c>
      <c r="C8304" s="293"/>
      <c r="D8304" s="119">
        <v>83.010000000002407</v>
      </c>
      <c r="E8304" s="119">
        <v>30</v>
      </c>
      <c r="F8304" s="293"/>
      <c r="G8304" s="119">
        <v>83.010000000002407</v>
      </c>
      <c r="H8304" s="119">
        <v>15</v>
      </c>
    </row>
    <row r="8305" spans="1:8">
      <c r="A8305" s="119">
        <v>83.020000000002398</v>
      </c>
      <c r="B8305" s="119">
        <v>0</v>
      </c>
      <c r="C8305" s="293"/>
      <c r="D8305" s="119">
        <v>83.020000000002398</v>
      </c>
      <c r="E8305" s="119">
        <v>30</v>
      </c>
      <c r="F8305" s="293"/>
      <c r="G8305" s="119">
        <v>83.020000000002398</v>
      </c>
      <c r="H8305" s="119">
        <v>15</v>
      </c>
    </row>
    <row r="8306" spans="1:8">
      <c r="A8306" s="119">
        <v>83.030000000002403</v>
      </c>
      <c r="B8306" s="119">
        <v>0</v>
      </c>
      <c r="C8306" s="293"/>
      <c r="D8306" s="119">
        <v>83.030000000002403</v>
      </c>
      <c r="E8306" s="119">
        <v>30</v>
      </c>
      <c r="F8306" s="293"/>
      <c r="G8306" s="119">
        <v>83.030000000002403</v>
      </c>
      <c r="H8306" s="119">
        <v>15</v>
      </c>
    </row>
    <row r="8307" spans="1:8">
      <c r="A8307" s="119">
        <v>83.040000000002493</v>
      </c>
      <c r="B8307" s="119">
        <v>0</v>
      </c>
      <c r="C8307" s="293"/>
      <c r="D8307" s="119">
        <v>83.040000000002493</v>
      </c>
      <c r="E8307" s="119">
        <v>30</v>
      </c>
      <c r="F8307" s="293"/>
      <c r="G8307" s="119">
        <v>83.040000000002493</v>
      </c>
      <c r="H8307" s="119">
        <v>15</v>
      </c>
    </row>
    <row r="8308" spans="1:8">
      <c r="A8308" s="119">
        <v>83.050000000002498</v>
      </c>
      <c r="B8308" s="119">
        <v>0</v>
      </c>
      <c r="C8308" s="293"/>
      <c r="D8308" s="119">
        <v>83.050000000002498</v>
      </c>
      <c r="E8308" s="119">
        <v>30</v>
      </c>
      <c r="F8308" s="293"/>
      <c r="G8308" s="119">
        <v>83.050000000002498</v>
      </c>
      <c r="H8308" s="119">
        <v>15</v>
      </c>
    </row>
    <row r="8309" spans="1:8">
      <c r="A8309" s="119">
        <v>83.060000000002503</v>
      </c>
      <c r="B8309" s="119">
        <v>0</v>
      </c>
      <c r="C8309" s="293"/>
      <c r="D8309" s="119">
        <v>83.060000000002503</v>
      </c>
      <c r="E8309" s="119">
        <v>30</v>
      </c>
      <c r="F8309" s="293"/>
      <c r="G8309" s="119">
        <v>83.060000000002503</v>
      </c>
      <c r="H8309" s="119">
        <v>15</v>
      </c>
    </row>
    <row r="8310" spans="1:8">
      <c r="A8310" s="119">
        <v>83.070000000002494</v>
      </c>
      <c r="B8310" s="119">
        <v>0</v>
      </c>
      <c r="C8310" s="293"/>
      <c r="D8310" s="119">
        <v>83.070000000002494</v>
      </c>
      <c r="E8310" s="119">
        <v>30</v>
      </c>
      <c r="F8310" s="293"/>
      <c r="G8310" s="119">
        <v>83.070000000002494</v>
      </c>
      <c r="H8310" s="119">
        <v>15</v>
      </c>
    </row>
    <row r="8311" spans="1:8">
      <c r="A8311" s="119">
        <v>83.080000000002499</v>
      </c>
      <c r="B8311" s="119">
        <v>0</v>
      </c>
      <c r="C8311" s="293"/>
      <c r="D8311" s="119">
        <v>83.080000000002499</v>
      </c>
      <c r="E8311" s="119">
        <v>30</v>
      </c>
      <c r="F8311" s="293"/>
      <c r="G8311" s="119">
        <v>83.080000000002499</v>
      </c>
      <c r="H8311" s="119">
        <v>15</v>
      </c>
    </row>
    <row r="8312" spans="1:8">
      <c r="A8312" s="119">
        <v>83.090000000002505</v>
      </c>
      <c r="B8312" s="119">
        <v>0</v>
      </c>
      <c r="C8312" s="293"/>
      <c r="D8312" s="119">
        <v>83.090000000002505</v>
      </c>
      <c r="E8312" s="119">
        <v>30</v>
      </c>
      <c r="F8312" s="293"/>
      <c r="G8312" s="119">
        <v>83.090000000002505</v>
      </c>
      <c r="H8312" s="119">
        <v>15</v>
      </c>
    </row>
    <row r="8313" spans="1:8">
      <c r="A8313" s="119">
        <v>83.100000000002495</v>
      </c>
      <c r="B8313" s="119">
        <v>0</v>
      </c>
      <c r="C8313" s="293"/>
      <c r="D8313" s="119">
        <v>83.100000000002495</v>
      </c>
      <c r="E8313" s="119">
        <v>30</v>
      </c>
      <c r="F8313" s="293"/>
      <c r="G8313" s="119">
        <v>83.100000000002495</v>
      </c>
      <c r="H8313" s="119">
        <v>15</v>
      </c>
    </row>
    <row r="8314" spans="1:8">
      <c r="A8314" s="119">
        <v>83.110000000002501</v>
      </c>
      <c r="B8314" s="119">
        <v>0</v>
      </c>
      <c r="C8314" s="293"/>
      <c r="D8314" s="119">
        <v>83.110000000002501</v>
      </c>
      <c r="E8314" s="119">
        <v>30</v>
      </c>
      <c r="F8314" s="293"/>
      <c r="G8314" s="119">
        <v>83.110000000002501</v>
      </c>
      <c r="H8314" s="119">
        <v>15</v>
      </c>
    </row>
    <row r="8315" spans="1:8">
      <c r="A8315" s="119">
        <v>83.120000000002506</v>
      </c>
      <c r="B8315" s="119">
        <v>0</v>
      </c>
      <c r="C8315" s="293"/>
      <c r="D8315" s="119">
        <v>83.120000000002506</v>
      </c>
      <c r="E8315" s="119">
        <v>30</v>
      </c>
      <c r="F8315" s="293"/>
      <c r="G8315" s="119">
        <v>83.120000000002506</v>
      </c>
      <c r="H8315" s="119">
        <v>15</v>
      </c>
    </row>
    <row r="8316" spans="1:8">
      <c r="A8316" s="119">
        <v>83.130000000002497</v>
      </c>
      <c r="B8316" s="119">
        <v>0</v>
      </c>
      <c r="C8316" s="293"/>
      <c r="D8316" s="119">
        <v>83.130000000002497</v>
      </c>
      <c r="E8316" s="119">
        <v>30</v>
      </c>
      <c r="F8316" s="293"/>
      <c r="G8316" s="119">
        <v>83.130000000002497</v>
      </c>
      <c r="H8316" s="119">
        <v>15</v>
      </c>
    </row>
    <row r="8317" spans="1:8">
      <c r="A8317" s="119">
        <v>83.140000000002502</v>
      </c>
      <c r="B8317" s="119">
        <v>0</v>
      </c>
      <c r="C8317" s="293"/>
      <c r="D8317" s="119">
        <v>83.140000000002502</v>
      </c>
      <c r="E8317" s="119">
        <v>30</v>
      </c>
      <c r="F8317" s="293"/>
      <c r="G8317" s="119">
        <v>83.140000000002502</v>
      </c>
      <c r="H8317" s="119">
        <v>15</v>
      </c>
    </row>
    <row r="8318" spans="1:8">
      <c r="A8318" s="119">
        <v>83.150000000002507</v>
      </c>
      <c r="B8318" s="119">
        <v>0</v>
      </c>
      <c r="C8318" s="293"/>
      <c r="D8318" s="119">
        <v>83.150000000002507</v>
      </c>
      <c r="E8318" s="119">
        <v>30</v>
      </c>
      <c r="F8318" s="293"/>
      <c r="G8318" s="119">
        <v>83.150000000002507</v>
      </c>
      <c r="H8318" s="119">
        <v>15</v>
      </c>
    </row>
    <row r="8319" spans="1:8">
      <c r="A8319" s="119">
        <v>83.160000000002498</v>
      </c>
      <c r="B8319" s="119">
        <v>0</v>
      </c>
      <c r="C8319" s="293"/>
      <c r="D8319" s="119">
        <v>83.160000000002498</v>
      </c>
      <c r="E8319" s="119">
        <v>30</v>
      </c>
      <c r="F8319" s="293"/>
      <c r="G8319" s="119">
        <v>83.160000000002498</v>
      </c>
      <c r="H8319" s="119">
        <v>15</v>
      </c>
    </row>
    <row r="8320" spans="1:8">
      <c r="A8320" s="119">
        <v>83.170000000002503</v>
      </c>
      <c r="B8320" s="119">
        <v>0</v>
      </c>
      <c r="C8320" s="293"/>
      <c r="D8320" s="119">
        <v>83.170000000002503</v>
      </c>
      <c r="E8320" s="119">
        <v>30</v>
      </c>
      <c r="F8320" s="293"/>
      <c r="G8320" s="119">
        <v>83.170000000002503</v>
      </c>
      <c r="H8320" s="119">
        <v>15</v>
      </c>
    </row>
    <row r="8321" spans="1:8">
      <c r="A8321" s="119">
        <v>83.180000000002494</v>
      </c>
      <c r="B8321" s="119">
        <v>0</v>
      </c>
      <c r="C8321" s="293"/>
      <c r="D8321" s="119">
        <v>83.180000000002494</v>
      </c>
      <c r="E8321" s="119">
        <v>30</v>
      </c>
      <c r="F8321" s="293"/>
      <c r="G8321" s="119">
        <v>83.180000000002494</v>
      </c>
      <c r="H8321" s="119">
        <v>15</v>
      </c>
    </row>
    <row r="8322" spans="1:8">
      <c r="A8322" s="119">
        <v>83.190000000002499</v>
      </c>
      <c r="B8322" s="119">
        <v>0</v>
      </c>
      <c r="C8322" s="293"/>
      <c r="D8322" s="119">
        <v>83.190000000002499</v>
      </c>
      <c r="E8322" s="119">
        <v>30</v>
      </c>
      <c r="F8322" s="293"/>
      <c r="G8322" s="119">
        <v>83.190000000002499</v>
      </c>
      <c r="H8322" s="119">
        <v>15</v>
      </c>
    </row>
    <row r="8323" spans="1:8">
      <c r="A8323" s="119">
        <v>83.200000000002504</v>
      </c>
      <c r="B8323" s="119">
        <v>0</v>
      </c>
      <c r="C8323" s="293"/>
      <c r="D8323" s="119">
        <v>83.200000000002504</v>
      </c>
      <c r="E8323" s="119">
        <v>30</v>
      </c>
      <c r="F8323" s="293"/>
      <c r="G8323" s="119">
        <v>83.200000000002504</v>
      </c>
      <c r="H8323" s="119">
        <v>15</v>
      </c>
    </row>
    <row r="8324" spans="1:8">
      <c r="A8324" s="119">
        <v>83.210000000002495</v>
      </c>
      <c r="B8324" s="119">
        <v>0</v>
      </c>
      <c r="C8324" s="293"/>
      <c r="D8324" s="119">
        <v>83.210000000002495</v>
      </c>
      <c r="E8324" s="119">
        <v>30</v>
      </c>
      <c r="F8324" s="293"/>
      <c r="G8324" s="119">
        <v>83.210000000002495</v>
      </c>
      <c r="H8324" s="119">
        <v>15</v>
      </c>
    </row>
    <row r="8325" spans="1:8">
      <c r="A8325" s="119">
        <v>83.2200000000025</v>
      </c>
      <c r="B8325" s="119">
        <v>0</v>
      </c>
      <c r="C8325" s="293"/>
      <c r="D8325" s="119">
        <v>83.2200000000025</v>
      </c>
      <c r="E8325" s="119">
        <v>30</v>
      </c>
      <c r="F8325" s="293"/>
      <c r="G8325" s="119">
        <v>83.2200000000025</v>
      </c>
      <c r="H8325" s="119">
        <v>15</v>
      </c>
    </row>
    <row r="8326" spans="1:8">
      <c r="A8326" s="119">
        <v>83.230000000002505</v>
      </c>
      <c r="B8326" s="119">
        <v>0</v>
      </c>
      <c r="C8326" s="293"/>
      <c r="D8326" s="119">
        <v>83.230000000002505</v>
      </c>
      <c r="E8326" s="119">
        <v>30</v>
      </c>
      <c r="F8326" s="293"/>
      <c r="G8326" s="119">
        <v>83.230000000002505</v>
      </c>
      <c r="H8326" s="119">
        <v>15</v>
      </c>
    </row>
    <row r="8327" spans="1:8">
      <c r="A8327" s="119">
        <v>83.240000000002595</v>
      </c>
      <c r="B8327" s="119">
        <v>0</v>
      </c>
      <c r="C8327" s="293"/>
      <c r="D8327" s="119">
        <v>83.240000000002595</v>
      </c>
      <c r="E8327" s="119">
        <v>30</v>
      </c>
      <c r="F8327" s="293"/>
      <c r="G8327" s="119">
        <v>83.240000000002595</v>
      </c>
      <c r="H8327" s="119">
        <v>15</v>
      </c>
    </row>
    <row r="8328" spans="1:8">
      <c r="A8328" s="119">
        <v>83.250000000002601</v>
      </c>
      <c r="B8328" s="119">
        <v>0</v>
      </c>
      <c r="C8328" s="293"/>
      <c r="D8328" s="119">
        <v>83.250000000002601</v>
      </c>
      <c r="E8328" s="119">
        <v>30</v>
      </c>
      <c r="F8328" s="293"/>
      <c r="G8328" s="119">
        <v>83.250000000002601</v>
      </c>
      <c r="H8328" s="119">
        <v>15</v>
      </c>
    </row>
    <row r="8329" spans="1:8">
      <c r="A8329" s="119">
        <v>83.260000000002606</v>
      </c>
      <c r="B8329" s="119">
        <v>0</v>
      </c>
      <c r="C8329" s="293"/>
      <c r="D8329" s="119">
        <v>83.260000000002606</v>
      </c>
      <c r="E8329" s="119">
        <v>30</v>
      </c>
      <c r="F8329" s="293"/>
      <c r="G8329" s="119">
        <v>83.260000000002606</v>
      </c>
      <c r="H8329" s="119">
        <v>15</v>
      </c>
    </row>
    <row r="8330" spans="1:8">
      <c r="A8330" s="119">
        <v>83.270000000002597</v>
      </c>
      <c r="B8330" s="119">
        <v>0</v>
      </c>
      <c r="C8330" s="293"/>
      <c r="D8330" s="119">
        <v>83.270000000002597</v>
      </c>
      <c r="E8330" s="119">
        <v>30</v>
      </c>
      <c r="F8330" s="293"/>
      <c r="G8330" s="119">
        <v>83.270000000002597</v>
      </c>
      <c r="H8330" s="119">
        <v>15</v>
      </c>
    </row>
    <row r="8331" spans="1:8">
      <c r="A8331" s="119">
        <v>83.280000000002602</v>
      </c>
      <c r="B8331" s="119">
        <v>0</v>
      </c>
      <c r="C8331" s="293"/>
      <c r="D8331" s="119">
        <v>83.280000000002602</v>
      </c>
      <c r="E8331" s="119">
        <v>30</v>
      </c>
      <c r="F8331" s="293"/>
      <c r="G8331" s="119">
        <v>83.280000000002602</v>
      </c>
      <c r="H8331" s="119">
        <v>15</v>
      </c>
    </row>
    <row r="8332" spans="1:8">
      <c r="A8332" s="119">
        <v>83.290000000002607</v>
      </c>
      <c r="B8332" s="119">
        <v>0</v>
      </c>
      <c r="C8332" s="293"/>
      <c r="D8332" s="119">
        <v>83.290000000002607</v>
      </c>
      <c r="E8332" s="119">
        <v>30</v>
      </c>
      <c r="F8332" s="293"/>
      <c r="G8332" s="119">
        <v>83.290000000002607</v>
      </c>
      <c r="H8332" s="119">
        <v>15</v>
      </c>
    </row>
    <row r="8333" spans="1:8">
      <c r="A8333" s="119">
        <v>83.300000000002598</v>
      </c>
      <c r="B8333" s="119">
        <v>0</v>
      </c>
      <c r="C8333" s="293"/>
      <c r="D8333" s="119">
        <v>83.300000000002598</v>
      </c>
      <c r="E8333" s="119">
        <v>30</v>
      </c>
      <c r="F8333" s="293"/>
      <c r="G8333" s="119">
        <v>83.300000000002598</v>
      </c>
      <c r="H8333" s="119">
        <v>15</v>
      </c>
    </row>
    <row r="8334" spans="1:8">
      <c r="A8334" s="119">
        <v>83.310000000002603</v>
      </c>
      <c r="B8334" s="119">
        <v>0</v>
      </c>
      <c r="C8334" s="293"/>
      <c r="D8334" s="119">
        <v>83.310000000002603</v>
      </c>
      <c r="E8334" s="119">
        <v>30</v>
      </c>
      <c r="F8334" s="293"/>
      <c r="G8334" s="119">
        <v>83.310000000002603</v>
      </c>
      <c r="H8334" s="119">
        <v>15</v>
      </c>
    </row>
    <row r="8335" spans="1:8">
      <c r="A8335" s="119">
        <v>83.320000000002594</v>
      </c>
      <c r="B8335" s="119">
        <v>0</v>
      </c>
      <c r="C8335" s="293"/>
      <c r="D8335" s="119">
        <v>83.320000000002594</v>
      </c>
      <c r="E8335" s="119">
        <v>30</v>
      </c>
      <c r="F8335" s="293"/>
      <c r="G8335" s="119">
        <v>83.320000000002594</v>
      </c>
      <c r="H8335" s="119">
        <v>15</v>
      </c>
    </row>
    <row r="8336" spans="1:8">
      <c r="A8336" s="119">
        <v>83.330000000002599</v>
      </c>
      <c r="B8336" s="119">
        <v>0</v>
      </c>
      <c r="C8336" s="293"/>
      <c r="D8336" s="119">
        <v>83.330000000002599</v>
      </c>
      <c r="E8336" s="119">
        <v>30</v>
      </c>
      <c r="F8336" s="293"/>
      <c r="G8336" s="119">
        <v>83.330000000002599</v>
      </c>
      <c r="H8336" s="119">
        <v>15</v>
      </c>
    </row>
    <row r="8337" spans="1:8">
      <c r="A8337" s="119">
        <v>83.340000000002604</v>
      </c>
      <c r="B8337" s="119">
        <v>0</v>
      </c>
      <c r="C8337" s="293"/>
      <c r="D8337" s="119">
        <v>83.340000000002604</v>
      </c>
      <c r="E8337" s="119">
        <v>30</v>
      </c>
      <c r="F8337" s="293"/>
      <c r="G8337" s="119">
        <v>83.340000000002604</v>
      </c>
      <c r="H8337" s="119">
        <v>15</v>
      </c>
    </row>
    <row r="8338" spans="1:8">
      <c r="A8338" s="119">
        <v>83.350000000002595</v>
      </c>
      <c r="B8338" s="119">
        <v>0</v>
      </c>
      <c r="C8338" s="293"/>
      <c r="D8338" s="119">
        <v>83.350000000002595</v>
      </c>
      <c r="E8338" s="119">
        <v>30</v>
      </c>
      <c r="F8338" s="293"/>
      <c r="G8338" s="119">
        <v>83.350000000002595</v>
      </c>
      <c r="H8338" s="119">
        <v>15</v>
      </c>
    </row>
    <row r="8339" spans="1:8">
      <c r="A8339" s="119">
        <v>83.3600000000026</v>
      </c>
      <c r="B8339" s="119">
        <v>0</v>
      </c>
      <c r="C8339" s="293"/>
      <c r="D8339" s="119">
        <v>83.3600000000026</v>
      </c>
      <c r="E8339" s="119">
        <v>30</v>
      </c>
      <c r="F8339" s="293"/>
      <c r="G8339" s="119">
        <v>83.3600000000026</v>
      </c>
      <c r="H8339" s="119">
        <v>15</v>
      </c>
    </row>
    <row r="8340" spans="1:8">
      <c r="A8340" s="119">
        <v>83.370000000002605</v>
      </c>
      <c r="B8340" s="119">
        <v>0</v>
      </c>
      <c r="C8340" s="293"/>
      <c r="D8340" s="119">
        <v>83.370000000002605</v>
      </c>
      <c r="E8340" s="119">
        <v>30</v>
      </c>
      <c r="F8340" s="293"/>
      <c r="G8340" s="119">
        <v>83.370000000002605</v>
      </c>
      <c r="H8340" s="119">
        <v>15</v>
      </c>
    </row>
    <row r="8341" spans="1:8">
      <c r="A8341" s="119">
        <v>83.380000000002596</v>
      </c>
      <c r="B8341" s="119">
        <v>0</v>
      </c>
      <c r="C8341" s="293"/>
      <c r="D8341" s="119">
        <v>83.380000000002596</v>
      </c>
      <c r="E8341" s="119">
        <v>30</v>
      </c>
      <c r="F8341" s="293"/>
      <c r="G8341" s="119">
        <v>83.380000000002596</v>
      </c>
      <c r="H8341" s="119">
        <v>15</v>
      </c>
    </row>
    <row r="8342" spans="1:8">
      <c r="A8342" s="119">
        <v>83.390000000002601</v>
      </c>
      <c r="B8342" s="119">
        <v>0</v>
      </c>
      <c r="C8342" s="293"/>
      <c r="D8342" s="119">
        <v>83.390000000002601</v>
      </c>
      <c r="E8342" s="119">
        <v>30</v>
      </c>
      <c r="F8342" s="293"/>
      <c r="G8342" s="119">
        <v>83.390000000002601</v>
      </c>
      <c r="H8342" s="119">
        <v>15</v>
      </c>
    </row>
    <row r="8343" spans="1:8">
      <c r="A8343" s="119">
        <v>83.400000000002606</v>
      </c>
      <c r="B8343" s="119">
        <v>0</v>
      </c>
      <c r="C8343" s="293"/>
      <c r="D8343" s="119">
        <v>83.400000000002606</v>
      </c>
      <c r="E8343" s="119">
        <v>30</v>
      </c>
      <c r="F8343" s="293"/>
      <c r="G8343" s="119">
        <v>83.400000000002606</v>
      </c>
      <c r="H8343" s="119">
        <v>15</v>
      </c>
    </row>
    <row r="8344" spans="1:8">
      <c r="A8344" s="119">
        <v>83.410000000002597</v>
      </c>
      <c r="B8344" s="119">
        <v>0</v>
      </c>
      <c r="C8344" s="293"/>
      <c r="D8344" s="119">
        <v>83.410000000002597</v>
      </c>
      <c r="E8344" s="119">
        <v>30</v>
      </c>
      <c r="F8344" s="293"/>
      <c r="G8344" s="119">
        <v>83.410000000002597</v>
      </c>
      <c r="H8344" s="119">
        <v>15</v>
      </c>
    </row>
    <row r="8345" spans="1:8">
      <c r="A8345" s="119">
        <v>83.420000000002602</v>
      </c>
      <c r="B8345" s="119">
        <v>0</v>
      </c>
      <c r="C8345" s="293"/>
      <c r="D8345" s="119">
        <v>83.420000000002602</v>
      </c>
      <c r="E8345" s="119">
        <v>30</v>
      </c>
      <c r="F8345" s="293"/>
      <c r="G8345" s="119">
        <v>83.420000000002602</v>
      </c>
      <c r="H8345" s="119">
        <v>15</v>
      </c>
    </row>
    <row r="8346" spans="1:8">
      <c r="A8346" s="119">
        <v>83.430000000002707</v>
      </c>
      <c r="B8346" s="119">
        <v>0</v>
      </c>
      <c r="C8346" s="293"/>
      <c r="D8346" s="119">
        <v>83.430000000002707</v>
      </c>
      <c r="E8346" s="119">
        <v>30</v>
      </c>
      <c r="F8346" s="293"/>
      <c r="G8346" s="119">
        <v>83.430000000002707</v>
      </c>
      <c r="H8346" s="119">
        <v>15</v>
      </c>
    </row>
    <row r="8347" spans="1:8">
      <c r="A8347" s="119">
        <v>83.440000000002698</v>
      </c>
      <c r="B8347" s="119">
        <v>0</v>
      </c>
      <c r="C8347" s="293"/>
      <c r="D8347" s="119">
        <v>83.440000000002698</v>
      </c>
      <c r="E8347" s="119">
        <v>30</v>
      </c>
      <c r="F8347" s="293"/>
      <c r="G8347" s="119">
        <v>83.440000000002698</v>
      </c>
      <c r="H8347" s="119">
        <v>15</v>
      </c>
    </row>
    <row r="8348" spans="1:8">
      <c r="A8348" s="119">
        <v>83.450000000002703</v>
      </c>
      <c r="B8348" s="119">
        <v>0</v>
      </c>
      <c r="C8348" s="293"/>
      <c r="D8348" s="119">
        <v>83.450000000002703</v>
      </c>
      <c r="E8348" s="119">
        <v>30</v>
      </c>
      <c r="F8348" s="293"/>
      <c r="G8348" s="119">
        <v>83.450000000002703</v>
      </c>
      <c r="H8348" s="119">
        <v>15</v>
      </c>
    </row>
    <row r="8349" spans="1:8">
      <c r="A8349" s="119">
        <v>83.460000000002694</v>
      </c>
      <c r="B8349" s="119">
        <v>0</v>
      </c>
      <c r="C8349" s="293"/>
      <c r="D8349" s="119">
        <v>83.460000000002694</v>
      </c>
      <c r="E8349" s="119">
        <v>30</v>
      </c>
      <c r="F8349" s="293"/>
      <c r="G8349" s="119">
        <v>83.460000000002694</v>
      </c>
      <c r="H8349" s="119">
        <v>15</v>
      </c>
    </row>
    <row r="8350" spans="1:8">
      <c r="A8350" s="119">
        <v>83.470000000002699</v>
      </c>
      <c r="B8350" s="119">
        <v>0</v>
      </c>
      <c r="C8350" s="293"/>
      <c r="D8350" s="119">
        <v>83.470000000002699</v>
      </c>
      <c r="E8350" s="119">
        <v>30</v>
      </c>
      <c r="F8350" s="293"/>
      <c r="G8350" s="119">
        <v>83.470000000002699</v>
      </c>
      <c r="H8350" s="119">
        <v>15</v>
      </c>
    </row>
    <row r="8351" spans="1:8">
      <c r="A8351" s="119">
        <v>83.480000000002704</v>
      </c>
      <c r="B8351" s="119">
        <v>0</v>
      </c>
      <c r="C8351" s="293"/>
      <c r="D8351" s="119">
        <v>83.480000000002704</v>
      </c>
      <c r="E8351" s="119">
        <v>30</v>
      </c>
      <c r="F8351" s="293"/>
      <c r="G8351" s="119">
        <v>83.480000000002704</v>
      </c>
      <c r="H8351" s="119">
        <v>15</v>
      </c>
    </row>
    <row r="8352" spans="1:8">
      <c r="A8352" s="119">
        <v>83.490000000002695</v>
      </c>
      <c r="B8352" s="119">
        <v>0</v>
      </c>
      <c r="C8352" s="293"/>
      <c r="D8352" s="119">
        <v>83.490000000002695</v>
      </c>
      <c r="E8352" s="119">
        <v>30</v>
      </c>
      <c r="F8352" s="293"/>
      <c r="G8352" s="119">
        <v>83.490000000002695</v>
      </c>
      <c r="H8352" s="119">
        <v>15</v>
      </c>
    </row>
    <row r="8353" spans="1:8">
      <c r="A8353" s="119">
        <v>83.5000000000027</v>
      </c>
      <c r="B8353" s="119">
        <v>0</v>
      </c>
      <c r="C8353" s="293"/>
      <c r="D8353" s="119">
        <v>83.5000000000027</v>
      </c>
      <c r="E8353" s="119">
        <v>30</v>
      </c>
      <c r="F8353" s="293"/>
      <c r="G8353" s="119">
        <v>83.5000000000027</v>
      </c>
      <c r="H8353" s="119">
        <v>15</v>
      </c>
    </row>
    <row r="8354" spans="1:8">
      <c r="A8354" s="119">
        <v>83.510000000002705</v>
      </c>
      <c r="B8354" s="119">
        <v>0</v>
      </c>
      <c r="C8354" s="293"/>
      <c r="D8354" s="119">
        <v>83.510000000002705</v>
      </c>
      <c r="E8354" s="119">
        <v>30</v>
      </c>
      <c r="F8354" s="293"/>
      <c r="G8354" s="119">
        <v>83.510000000002705</v>
      </c>
      <c r="H8354" s="119">
        <v>15</v>
      </c>
    </row>
    <row r="8355" spans="1:8">
      <c r="A8355" s="119">
        <v>83.520000000002696</v>
      </c>
      <c r="B8355" s="119">
        <v>0</v>
      </c>
      <c r="C8355" s="293"/>
      <c r="D8355" s="119">
        <v>83.520000000002696</v>
      </c>
      <c r="E8355" s="119">
        <v>30</v>
      </c>
      <c r="F8355" s="293"/>
      <c r="G8355" s="119">
        <v>83.520000000002696</v>
      </c>
      <c r="H8355" s="119">
        <v>15</v>
      </c>
    </row>
    <row r="8356" spans="1:8">
      <c r="A8356" s="119">
        <v>83.530000000002701</v>
      </c>
      <c r="B8356" s="119">
        <v>0</v>
      </c>
      <c r="C8356" s="293"/>
      <c r="D8356" s="119">
        <v>83.530000000002701</v>
      </c>
      <c r="E8356" s="119">
        <v>30</v>
      </c>
      <c r="F8356" s="293"/>
      <c r="G8356" s="119">
        <v>83.530000000002701</v>
      </c>
      <c r="H8356" s="119">
        <v>15</v>
      </c>
    </row>
    <row r="8357" spans="1:8">
      <c r="A8357" s="119">
        <v>83.540000000002706</v>
      </c>
      <c r="B8357" s="119">
        <v>0</v>
      </c>
      <c r="C8357" s="293"/>
      <c r="D8357" s="119">
        <v>83.540000000002706</v>
      </c>
      <c r="E8357" s="119">
        <v>30</v>
      </c>
      <c r="F8357" s="293"/>
      <c r="G8357" s="119">
        <v>83.540000000002706</v>
      </c>
      <c r="H8357" s="119">
        <v>15</v>
      </c>
    </row>
    <row r="8358" spans="1:8">
      <c r="A8358" s="119">
        <v>83.550000000002697</v>
      </c>
      <c r="B8358" s="119">
        <v>0</v>
      </c>
      <c r="C8358" s="293"/>
      <c r="D8358" s="119">
        <v>83.550000000002697</v>
      </c>
      <c r="E8358" s="119">
        <v>30</v>
      </c>
      <c r="F8358" s="293"/>
      <c r="G8358" s="119">
        <v>83.550000000002697</v>
      </c>
      <c r="H8358" s="119">
        <v>15</v>
      </c>
    </row>
    <row r="8359" spans="1:8">
      <c r="A8359" s="119">
        <v>83.560000000002702</v>
      </c>
      <c r="B8359" s="119">
        <v>0</v>
      </c>
      <c r="C8359" s="293"/>
      <c r="D8359" s="119">
        <v>83.560000000002702</v>
      </c>
      <c r="E8359" s="119">
        <v>30</v>
      </c>
      <c r="F8359" s="293"/>
      <c r="G8359" s="119">
        <v>83.560000000002702</v>
      </c>
      <c r="H8359" s="119">
        <v>15</v>
      </c>
    </row>
    <row r="8360" spans="1:8">
      <c r="A8360" s="119">
        <v>83.570000000002693</v>
      </c>
      <c r="B8360" s="119">
        <v>0</v>
      </c>
      <c r="C8360" s="293"/>
      <c r="D8360" s="119">
        <v>83.570000000002693</v>
      </c>
      <c r="E8360" s="119">
        <v>30</v>
      </c>
      <c r="F8360" s="293"/>
      <c r="G8360" s="119">
        <v>83.570000000002693</v>
      </c>
      <c r="H8360" s="119">
        <v>15</v>
      </c>
    </row>
    <row r="8361" spans="1:8">
      <c r="A8361" s="119">
        <v>83.580000000002698</v>
      </c>
      <c r="B8361" s="119">
        <v>0</v>
      </c>
      <c r="C8361" s="293"/>
      <c r="D8361" s="119">
        <v>83.580000000002698</v>
      </c>
      <c r="E8361" s="119">
        <v>30</v>
      </c>
      <c r="F8361" s="293"/>
      <c r="G8361" s="119">
        <v>83.580000000002698</v>
      </c>
      <c r="H8361" s="119">
        <v>15</v>
      </c>
    </row>
    <row r="8362" spans="1:8">
      <c r="A8362" s="119">
        <v>83.590000000002703</v>
      </c>
      <c r="B8362" s="119">
        <v>0</v>
      </c>
      <c r="C8362" s="293"/>
      <c r="D8362" s="119">
        <v>83.590000000002703</v>
      </c>
      <c r="E8362" s="119">
        <v>30</v>
      </c>
      <c r="F8362" s="293"/>
      <c r="G8362" s="119">
        <v>83.590000000002703</v>
      </c>
      <c r="H8362" s="119">
        <v>15</v>
      </c>
    </row>
    <row r="8363" spans="1:8">
      <c r="A8363" s="119">
        <v>83.600000000002694</v>
      </c>
      <c r="B8363" s="119">
        <v>0</v>
      </c>
      <c r="C8363" s="293"/>
      <c r="D8363" s="119">
        <v>83.600000000002694</v>
      </c>
      <c r="E8363" s="119">
        <v>30</v>
      </c>
      <c r="F8363" s="293"/>
      <c r="G8363" s="119">
        <v>83.600000000002694</v>
      </c>
      <c r="H8363" s="119">
        <v>15</v>
      </c>
    </row>
    <row r="8364" spans="1:8">
      <c r="A8364" s="119">
        <v>83.610000000002699</v>
      </c>
      <c r="B8364" s="119">
        <v>0</v>
      </c>
      <c r="C8364" s="293"/>
      <c r="D8364" s="119">
        <v>83.610000000002699</v>
      </c>
      <c r="E8364" s="119">
        <v>30</v>
      </c>
      <c r="F8364" s="293"/>
      <c r="G8364" s="119">
        <v>83.610000000002699</v>
      </c>
      <c r="H8364" s="119">
        <v>15</v>
      </c>
    </row>
    <row r="8365" spans="1:8">
      <c r="A8365" s="119">
        <v>83.620000000002705</v>
      </c>
      <c r="B8365" s="119">
        <v>0</v>
      </c>
      <c r="C8365" s="293"/>
      <c r="D8365" s="119">
        <v>83.620000000002705</v>
      </c>
      <c r="E8365" s="119">
        <v>30</v>
      </c>
      <c r="F8365" s="293"/>
      <c r="G8365" s="119">
        <v>83.620000000002705</v>
      </c>
      <c r="H8365" s="119">
        <v>15</v>
      </c>
    </row>
    <row r="8366" spans="1:8">
      <c r="A8366" s="119">
        <v>83.630000000002795</v>
      </c>
      <c r="B8366" s="119">
        <v>0</v>
      </c>
      <c r="C8366" s="293"/>
      <c r="D8366" s="119">
        <v>83.630000000002795</v>
      </c>
      <c r="E8366" s="119">
        <v>30</v>
      </c>
      <c r="F8366" s="293"/>
      <c r="G8366" s="119">
        <v>83.630000000002795</v>
      </c>
      <c r="H8366" s="119">
        <v>15</v>
      </c>
    </row>
    <row r="8367" spans="1:8">
      <c r="A8367" s="119">
        <v>83.6400000000028</v>
      </c>
      <c r="B8367" s="119">
        <v>0</v>
      </c>
      <c r="C8367" s="293"/>
      <c r="D8367" s="119">
        <v>83.6400000000028</v>
      </c>
      <c r="E8367" s="119">
        <v>30</v>
      </c>
      <c r="F8367" s="293"/>
      <c r="G8367" s="119">
        <v>83.6400000000028</v>
      </c>
      <c r="H8367" s="119">
        <v>15</v>
      </c>
    </row>
    <row r="8368" spans="1:8">
      <c r="A8368" s="119">
        <v>83.650000000002805</v>
      </c>
      <c r="B8368" s="119">
        <v>0</v>
      </c>
      <c r="C8368" s="293"/>
      <c r="D8368" s="119">
        <v>83.650000000002805</v>
      </c>
      <c r="E8368" s="119">
        <v>30</v>
      </c>
      <c r="F8368" s="293"/>
      <c r="G8368" s="119">
        <v>83.650000000002805</v>
      </c>
      <c r="H8368" s="119">
        <v>15</v>
      </c>
    </row>
    <row r="8369" spans="1:8">
      <c r="A8369" s="119">
        <v>83.660000000002796</v>
      </c>
      <c r="B8369" s="119">
        <v>0</v>
      </c>
      <c r="C8369" s="293"/>
      <c r="D8369" s="119">
        <v>83.660000000002796</v>
      </c>
      <c r="E8369" s="119">
        <v>30</v>
      </c>
      <c r="F8369" s="293"/>
      <c r="G8369" s="119">
        <v>83.660000000002796</v>
      </c>
      <c r="H8369" s="119">
        <v>15</v>
      </c>
    </row>
    <row r="8370" spans="1:8">
      <c r="A8370" s="119">
        <v>83.670000000002801</v>
      </c>
      <c r="B8370" s="119">
        <v>0</v>
      </c>
      <c r="C8370" s="293"/>
      <c r="D8370" s="119">
        <v>83.670000000002801</v>
      </c>
      <c r="E8370" s="119">
        <v>30</v>
      </c>
      <c r="F8370" s="293"/>
      <c r="G8370" s="119">
        <v>83.670000000002801</v>
      </c>
      <c r="H8370" s="119">
        <v>15</v>
      </c>
    </row>
    <row r="8371" spans="1:8">
      <c r="A8371" s="119">
        <v>83.680000000002806</v>
      </c>
      <c r="B8371" s="119">
        <v>0</v>
      </c>
      <c r="C8371" s="293"/>
      <c r="D8371" s="119">
        <v>83.680000000002806</v>
      </c>
      <c r="E8371" s="119">
        <v>30</v>
      </c>
      <c r="F8371" s="293"/>
      <c r="G8371" s="119">
        <v>83.680000000002806</v>
      </c>
      <c r="H8371" s="119">
        <v>15</v>
      </c>
    </row>
    <row r="8372" spans="1:8">
      <c r="A8372" s="119">
        <v>83.690000000002797</v>
      </c>
      <c r="B8372" s="119">
        <v>0</v>
      </c>
      <c r="C8372" s="293"/>
      <c r="D8372" s="119">
        <v>83.690000000002797</v>
      </c>
      <c r="E8372" s="119">
        <v>30</v>
      </c>
      <c r="F8372" s="293"/>
      <c r="G8372" s="119">
        <v>83.690000000002797</v>
      </c>
      <c r="H8372" s="119">
        <v>15</v>
      </c>
    </row>
    <row r="8373" spans="1:8">
      <c r="A8373" s="119">
        <v>83.700000000002802</v>
      </c>
      <c r="B8373" s="119">
        <v>0</v>
      </c>
      <c r="C8373" s="293"/>
      <c r="D8373" s="119">
        <v>83.700000000002802</v>
      </c>
      <c r="E8373" s="119">
        <v>30</v>
      </c>
      <c r="F8373" s="293"/>
      <c r="G8373" s="119">
        <v>83.700000000002802</v>
      </c>
      <c r="H8373" s="119">
        <v>15</v>
      </c>
    </row>
    <row r="8374" spans="1:8">
      <c r="A8374" s="119">
        <v>83.710000000002793</v>
      </c>
      <c r="B8374" s="119">
        <v>0</v>
      </c>
      <c r="C8374" s="293"/>
      <c r="D8374" s="119">
        <v>83.710000000002793</v>
      </c>
      <c r="E8374" s="119">
        <v>30</v>
      </c>
      <c r="F8374" s="293"/>
      <c r="G8374" s="119">
        <v>83.710000000002793</v>
      </c>
      <c r="H8374" s="119">
        <v>15</v>
      </c>
    </row>
    <row r="8375" spans="1:8">
      <c r="A8375" s="119">
        <v>83.720000000002798</v>
      </c>
      <c r="B8375" s="119">
        <v>0</v>
      </c>
      <c r="C8375" s="293"/>
      <c r="D8375" s="119">
        <v>83.720000000002798</v>
      </c>
      <c r="E8375" s="119">
        <v>30</v>
      </c>
      <c r="F8375" s="293"/>
      <c r="G8375" s="119">
        <v>83.720000000002798</v>
      </c>
      <c r="H8375" s="119">
        <v>15</v>
      </c>
    </row>
    <row r="8376" spans="1:8">
      <c r="A8376" s="119">
        <v>83.730000000002804</v>
      </c>
      <c r="B8376" s="119">
        <v>0</v>
      </c>
      <c r="C8376" s="293"/>
      <c r="D8376" s="119">
        <v>83.730000000002804</v>
      </c>
      <c r="E8376" s="119">
        <v>30</v>
      </c>
      <c r="F8376" s="293"/>
      <c r="G8376" s="119">
        <v>83.730000000002804</v>
      </c>
      <c r="H8376" s="119">
        <v>15</v>
      </c>
    </row>
    <row r="8377" spans="1:8">
      <c r="A8377" s="119">
        <v>83.740000000002794</v>
      </c>
      <c r="B8377" s="119">
        <v>0</v>
      </c>
      <c r="C8377" s="293"/>
      <c r="D8377" s="119">
        <v>83.740000000002794</v>
      </c>
      <c r="E8377" s="119">
        <v>30</v>
      </c>
      <c r="F8377" s="293"/>
      <c r="G8377" s="119">
        <v>83.740000000002794</v>
      </c>
      <c r="H8377" s="119">
        <v>15</v>
      </c>
    </row>
    <row r="8378" spans="1:8">
      <c r="A8378" s="119">
        <v>83.7500000000028</v>
      </c>
      <c r="B8378" s="119">
        <v>0</v>
      </c>
      <c r="C8378" s="293"/>
      <c r="D8378" s="119">
        <v>83.7500000000028</v>
      </c>
      <c r="E8378" s="119">
        <v>30</v>
      </c>
      <c r="F8378" s="293"/>
      <c r="G8378" s="119">
        <v>83.7500000000028</v>
      </c>
      <c r="H8378" s="119">
        <v>15</v>
      </c>
    </row>
    <row r="8379" spans="1:8">
      <c r="A8379" s="119">
        <v>83.760000000002805</v>
      </c>
      <c r="B8379" s="119">
        <v>0</v>
      </c>
      <c r="C8379" s="293"/>
      <c r="D8379" s="119">
        <v>83.760000000002805</v>
      </c>
      <c r="E8379" s="119">
        <v>30</v>
      </c>
      <c r="F8379" s="293"/>
      <c r="G8379" s="119">
        <v>83.760000000002805</v>
      </c>
      <c r="H8379" s="119">
        <v>15</v>
      </c>
    </row>
    <row r="8380" spans="1:8">
      <c r="A8380" s="119">
        <v>83.770000000002796</v>
      </c>
      <c r="B8380" s="119">
        <v>0</v>
      </c>
      <c r="C8380" s="293"/>
      <c r="D8380" s="119">
        <v>83.770000000002796</v>
      </c>
      <c r="E8380" s="119">
        <v>30</v>
      </c>
      <c r="F8380" s="293"/>
      <c r="G8380" s="119">
        <v>83.770000000002796</v>
      </c>
      <c r="H8380" s="119">
        <v>15</v>
      </c>
    </row>
    <row r="8381" spans="1:8">
      <c r="A8381" s="119">
        <v>83.780000000002801</v>
      </c>
      <c r="B8381" s="119">
        <v>0</v>
      </c>
      <c r="C8381" s="293"/>
      <c r="D8381" s="119">
        <v>83.780000000002801</v>
      </c>
      <c r="E8381" s="119">
        <v>30</v>
      </c>
      <c r="F8381" s="293"/>
      <c r="G8381" s="119">
        <v>83.780000000002801</v>
      </c>
      <c r="H8381" s="119">
        <v>15</v>
      </c>
    </row>
    <row r="8382" spans="1:8">
      <c r="A8382" s="119">
        <v>83.790000000002806</v>
      </c>
      <c r="B8382" s="119">
        <v>0</v>
      </c>
      <c r="C8382" s="293"/>
      <c r="D8382" s="119">
        <v>83.790000000002806</v>
      </c>
      <c r="E8382" s="119">
        <v>30</v>
      </c>
      <c r="F8382" s="293"/>
      <c r="G8382" s="119">
        <v>83.790000000002806</v>
      </c>
      <c r="H8382" s="119">
        <v>15</v>
      </c>
    </row>
    <row r="8383" spans="1:8">
      <c r="A8383" s="119">
        <v>83.800000000002797</v>
      </c>
      <c r="B8383" s="119">
        <v>0</v>
      </c>
      <c r="C8383" s="293"/>
      <c r="D8383" s="119">
        <v>83.800000000002797</v>
      </c>
      <c r="E8383" s="119">
        <v>30</v>
      </c>
      <c r="F8383" s="293"/>
      <c r="G8383" s="119">
        <v>83.800000000002797</v>
      </c>
      <c r="H8383" s="119">
        <v>15</v>
      </c>
    </row>
    <row r="8384" spans="1:8">
      <c r="A8384" s="119">
        <v>83.810000000002802</v>
      </c>
      <c r="B8384" s="119">
        <v>0</v>
      </c>
      <c r="C8384" s="293"/>
      <c r="D8384" s="119">
        <v>83.810000000002802</v>
      </c>
      <c r="E8384" s="119">
        <v>30</v>
      </c>
      <c r="F8384" s="293"/>
      <c r="G8384" s="119">
        <v>83.810000000002802</v>
      </c>
      <c r="H8384" s="119">
        <v>15</v>
      </c>
    </row>
    <row r="8385" spans="1:8">
      <c r="A8385" s="119">
        <v>83.820000000002807</v>
      </c>
      <c r="B8385" s="119">
        <v>0</v>
      </c>
      <c r="C8385" s="293"/>
      <c r="D8385" s="119">
        <v>83.820000000002807</v>
      </c>
      <c r="E8385" s="119">
        <v>30</v>
      </c>
      <c r="F8385" s="293"/>
      <c r="G8385" s="119">
        <v>83.820000000002807</v>
      </c>
      <c r="H8385" s="119">
        <v>15</v>
      </c>
    </row>
    <row r="8386" spans="1:8">
      <c r="A8386" s="119">
        <v>83.830000000002897</v>
      </c>
      <c r="B8386" s="119">
        <v>0</v>
      </c>
      <c r="C8386" s="293"/>
      <c r="D8386" s="119">
        <v>83.830000000002897</v>
      </c>
      <c r="E8386" s="119">
        <v>30</v>
      </c>
      <c r="F8386" s="293"/>
      <c r="G8386" s="119">
        <v>83.830000000002897</v>
      </c>
      <c r="H8386" s="119">
        <v>15</v>
      </c>
    </row>
    <row r="8387" spans="1:8">
      <c r="A8387" s="119">
        <v>83.840000000002902</v>
      </c>
      <c r="B8387" s="119">
        <v>0</v>
      </c>
      <c r="C8387" s="293"/>
      <c r="D8387" s="119">
        <v>83.840000000002902</v>
      </c>
      <c r="E8387" s="119">
        <v>30</v>
      </c>
      <c r="F8387" s="293"/>
      <c r="G8387" s="119">
        <v>83.840000000002902</v>
      </c>
      <c r="H8387" s="119">
        <v>15</v>
      </c>
    </row>
    <row r="8388" spans="1:8">
      <c r="A8388" s="119">
        <v>83.850000000002893</v>
      </c>
      <c r="B8388" s="119">
        <v>0</v>
      </c>
      <c r="C8388" s="293"/>
      <c r="D8388" s="119">
        <v>83.850000000002893</v>
      </c>
      <c r="E8388" s="119">
        <v>30</v>
      </c>
      <c r="F8388" s="293"/>
      <c r="G8388" s="119">
        <v>83.850000000002893</v>
      </c>
      <c r="H8388" s="119">
        <v>15</v>
      </c>
    </row>
    <row r="8389" spans="1:8">
      <c r="A8389" s="119">
        <v>83.860000000002898</v>
      </c>
      <c r="B8389" s="119">
        <v>0</v>
      </c>
      <c r="C8389" s="293"/>
      <c r="D8389" s="119">
        <v>83.860000000002898</v>
      </c>
      <c r="E8389" s="119">
        <v>30</v>
      </c>
      <c r="F8389" s="293"/>
      <c r="G8389" s="119">
        <v>83.860000000002898</v>
      </c>
      <c r="H8389" s="119">
        <v>15</v>
      </c>
    </row>
    <row r="8390" spans="1:8">
      <c r="A8390" s="119">
        <v>83.870000000002904</v>
      </c>
      <c r="B8390" s="119">
        <v>0</v>
      </c>
      <c r="C8390" s="293"/>
      <c r="D8390" s="119">
        <v>83.870000000002904</v>
      </c>
      <c r="E8390" s="119">
        <v>30</v>
      </c>
      <c r="F8390" s="293"/>
      <c r="G8390" s="119">
        <v>83.870000000002904</v>
      </c>
      <c r="H8390" s="119">
        <v>15</v>
      </c>
    </row>
    <row r="8391" spans="1:8">
      <c r="A8391" s="119">
        <v>83.880000000002894</v>
      </c>
      <c r="B8391" s="119">
        <v>0</v>
      </c>
      <c r="C8391" s="293"/>
      <c r="D8391" s="119">
        <v>83.880000000002894</v>
      </c>
      <c r="E8391" s="119">
        <v>30</v>
      </c>
      <c r="F8391" s="293"/>
      <c r="G8391" s="119">
        <v>83.880000000002894</v>
      </c>
      <c r="H8391" s="119">
        <v>15</v>
      </c>
    </row>
    <row r="8392" spans="1:8">
      <c r="A8392" s="119">
        <v>83.8900000000029</v>
      </c>
      <c r="B8392" s="119">
        <v>0</v>
      </c>
      <c r="C8392" s="293"/>
      <c r="D8392" s="119">
        <v>83.8900000000029</v>
      </c>
      <c r="E8392" s="119">
        <v>30</v>
      </c>
      <c r="F8392" s="293"/>
      <c r="G8392" s="119">
        <v>83.8900000000029</v>
      </c>
      <c r="H8392" s="119">
        <v>15</v>
      </c>
    </row>
    <row r="8393" spans="1:8">
      <c r="A8393" s="119">
        <v>83.900000000002905</v>
      </c>
      <c r="B8393" s="119">
        <v>0</v>
      </c>
      <c r="C8393" s="293"/>
      <c r="D8393" s="119">
        <v>83.900000000002905</v>
      </c>
      <c r="E8393" s="119">
        <v>30</v>
      </c>
      <c r="F8393" s="293"/>
      <c r="G8393" s="119">
        <v>83.900000000002905</v>
      </c>
      <c r="H8393" s="119">
        <v>15</v>
      </c>
    </row>
    <row r="8394" spans="1:8">
      <c r="A8394" s="119">
        <v>83.910000000002896</v>
      </c>
      <c r="B8394" s="119">
        <v>0</v>
      </c>
      <c r="C8394" s="293"/>
      <c r="D8394" s="119">
        <v>83.910000000002896</v>
      </c>
      <c r="E8394" s="119">
        <v>30</v>
      </c>
      <c r="F8394" s="293"/>
      <c r="G8394" s="119">
        <v>83.910000000002896</v>
      </c>
      <c r="H8394" s="119">
        <v>15</v>
      </c>
    </row>
    <row r="8395" spans="1:8">
      <c r="A8395" s="119">
        <v>83.920000000002901</v>
      </c>
      <c r="B8395" s="119">
        <v>0</v>
      </c>
      <c r="C8395" s="293"/>
      <c r="D8395" s="119">
        <v>83.920000000002901</v>
      </c>
      <c r="E8395" s="119">
        <v>30</v>
      </c>
      <c r="F8395" s="293"/>
      <c r="G8395" s="119">
        <v>83.920000000002901</v>
      </c>
      <c r="H8395" s="119">
        <v>15</v>
      </c>
    </row>
    <row r="8396" spans="1:8">
      <c r="A8396" s="119">
        <v>83.930000000002906</v>
      </c>
      <c r="B8396" s="119">
        <v>0</v>
      </c>
      <c r="C8396" s="293"/>
      <c r="D8396" s="119">
        <v>83.930000000002906</v>
      </c>
      <c r="E8396" s="119">
        <v>30</v>
      </c>
      <c r="F8396" s="293"/>
      <c r="G8396" s="119">
        <v>83.930000000002906</v>
      </c>
      <c r="H8396" s="119">
        <v>15</v>
      </c>
    </row>
    <row r="8397" spans="1:8">
      <c r="A8397" s="119">
        <v>83.940000000002897</v>
      </c>
      <c r="B8397" s="119">
        <v>0</v>
      </c>
      <c r="C8397" s="293"/>
      <c r="D8397" s="119">
        <v>83.940000000002897</v>
      </c>
      <c r="E8397" s="119">
        <v>30</v>
      </c>
      <c r="F8397" s="293"/>
      <c r="G8397" s="119">
        <v>83.940000000002897</v>
      </c>
      <c r="H8397" s="119">
        <v>15</v>
      </c>
    </row>
    <row r="8398" spans="1:8">
      <c r="A8398" s="119">
        <v>83.950000000002902</v>
      </c>
      <c r="B8398" s="119">
        <v>0</v>
      </c>
      <c r="C8398" s="293"/>
      <c r="D8398" s="119">
        <v>83.950000000002902</v>
      </c>
      <c r="E8398" s="119">
        <v>30</v>
      </c>
      <c r="F8398" s="293"/>
      <c r="G8398" s="119">
        <v>83.950000000002902</v>
      </c>
      <c r="H8398" s="119">
        <v>15</v>
      </c>
    </row>
    <row r="8399" spans="1:8">
      <c r="A8399" s="119">
        <v>83.960000000002907</v>
      </c>
      <c r="B8399" s="119">
        <v>0</v>
      </c>
      <c r="C8399" s="293"/>
      <c r="D8399" s="119">
        <v>83.960000000002907</v>
      </c>
      <c r="E8399" s="119">
        <v>30</v>
      </c>
      <c r="F8399" s="293"/>
      <c r="G8399" s="119">
        <v>83.960000000002907</v>
      </c>
      <c r="H8399" s="119">
        <v>15</v>
      </c>
    </row>
    <row r="8400" spans="1:8">
      <c r="A8400" s="119">
        <v>83.970000000002898</v>
      </c>
      <c r="B8400" s="119">
        <v>0</v>
      </c>
      <c r="C8400" s="293"/>
      <c r="D8400" s="119">
        <v>83.970000000002898</v>
      </c>
      <c r="E8400" s="119">
        <v>30</v>
      </c>
      <c r="F8400" s="293"/>
      <c r="G8400" s="119">
        <v>83.970000000002898</v>
      </c>
      <c r="H8400" s="119">
        <v>15</v>
      </c>
    </row>
    <row r="8401" spans="1:8">
      <c r="A8401" s="119">
        <v>83.980000000002903</v>
      </c>
      <c r="B8401" s="119">
        <v>0</v>
      </c>
      <c r="C8401" s="293"/>
      <c r="D8401" s="119">
        <v>83.980000000002903</v>
      </c>
      <c r="E8401" s="119">
        <v>30</v>
      </c>
      <c r="F8401" s="293"/>
      <c r="G8401" s="119">
        <v>83.980000000002903</v>
      </c>
      <c r="H8401" s="119">
        <v>15</v>
      </c>
    </row>
    <row r="8402" spans="1:8">
      <c r="A8402" s="119">
        <v>83.990000000002894</v>
      </c>
      <c r="B8402" s="119">
        <v>0</v>
      </c>
      <c r="C8402" s="293"/>
      <c r="D8402" s="119">
        <v>83.990000000002894</v>
      </c>
      <c r="E8402" s="119">
        <v>30</v>
      </c>
      <c r="F8402" s="293"/>
      <c r="G8402" s="119">
        <v>83.990000000002894</v>
      </c>
      <c r="H8402" s="119">
        <v>15</v>
      </c>
    </row>
    <row r="8403" spans="1:8">
      <c r="A8403" s="119">
        <v>84.000000000002899</v>
      </c>
      <c r="B8403" s="119">
        <v>0</v>
      </c>
      <c r="C8403" s="293"/>
      <c r="D8403" s="119">
        <v>84.000000000002899</v>
      </c>
      <c r="E8403" s="119">
        <v>30</v>
      </c>
      <c r="F8403" s="293"/>
      <c r="G8403" s="119">
        <v>84.000000000002899</v>
      </c>
      <c r="H8403" s="119">
        <v>15</v>
      </c>
    </row>
    <row r="8404" spans="1:8">
      <c r="A8404" s="119">
        <v>84.010000000002904</v>
      </c>
      <c r="B8404" s="119">
        <v>0</v>
      </c>
      <c r="C8404" s="293"/>
      <c r="D8404" s="119">
        <v>84.010000000002904</v>
      </c>
      <c r="E8404" s="119">
        <v>30</v>
      </c>
      <c r="F8404" s="293"/>
      <c r="G8404" s="119">
        <v>84.010000000002904</v>
      </c>
      <c r="H8404" s="119">
        <v>15</v>
      </c>
    </row>
    <row r="8405" spans="1:8">
      <c r="A8405" s="119">
        <v>84.020000000002995</v>
      </c>
      <c r="B8405" s="119">
        <v>0</v>
      </c>
      <c r="C8405" s="293"/>
      <c r="D8405" s="119">
        <v>84.020000000002995</v>
      </c>
      <c r="E8405" s="119">
        <v>30</v>
      </c>
      <c r="F8405" s="293"/>
      <c r="G8405" s="119">
        <v>84.020000000002995</v>
      </c>
      <c r="H8405" s="119">
        <v>15</v>
      </c>
    </row>
    <row r="8406" spans="1:8">
      <c r="A8406" s="119">
        <v>84.030000000003</v>
      </c>
      <c r="B8406" s="119">
        <v>0</v>
      </c>
      <c r="C8406" s="293"/>
      <c r="D8406" s="119">
        <v>84.030000000003</v>
      </c>
      <c r="E8406" s="119">
        <v>30</v>
      </c>
      <c r="F8406" s="293"/>
      <c r="G8406" s="119">
        <v>84.030000000003</v>
      </c>
      <c r="H8406" s="119">
        <v>15</v>
      </c>
    </row>
    <row r="8407" spans="1:8">
      <c r="A8407" s="119">
        <v>84.040000000003005</v>
      </c>
      <c r="B8407" s="119">
        <v>0</v>
      </c>
      <c r="C8407" s="293"/>
      <c r="D8407" s="119">
        <v>84.040000000003005</v>
      </c>
      <c r="E8407" s="119">
        <v>30</v>
      </c>
      <c r="F8407" s="293"/>
      <c r="G8407" s="119">
        <v>84.040000000003005</v>
      </c>
      <c r="H8407" s="119">
        <v>15</v>
      </c>
    </row>
    <row r="8408" spans="1:8">
      <c r="A8408" s="119">
        <v>84.050000000002996</v>
      </c>
      <c r="B8408" s="119">
        <v>0</v>
      </c>
      <c r="C8408" s="293"/>
      <c r="D8408" s="119">
        <v>84.050000000002996</v>
      </c>
      <c r="E8408" s="119">
        <v>30</v>
      </c>
      <c r="F8408" s="293"/>
      <c r="G8408" s="119">
        <v>84.050000000002996</v>
      </c>
      <c r="H8408" s="119">
        <v>15</v>
      </c>
    </row>
    <row r="8409" spans="1:8">
      <c r="A8409" s="119">
        <v>84.060000000003001</v>
      </c>
      <c r="B8409" s="119">
        <v>0</v>
      </c>
      <c r="C8409" s="293"/>
      <c r="D8409" s="119">
        <v>84.060000000003001</v>
      </c>
      <c r="E8409" s="119">
        <v>30</v>
      </c>
      <c r="F8409" s="293"/>
      <c r="G8409" s="119">
        <v>84.060000000003001</v>
      </c>
      <c r="H8409" s="119">
        <v>15</v>
      </c>
    </row>
    <row r="8410" spans="1:8">
      <c r="A8410" s="119">
        <v>84.070000000003006</v>
      </c>
      <c r="B8410" s="119">
        <v>0</v>
      </c>
      <c r="C8410" s="293"/>
      <c r="D8410" s="119">
        <v>84.070000000003006</v>
      </c>
      <c r="E8410" s="119">
        <v>30</v>
      </c>
      <c r="F8410" s="293"/>
      <c r="G8410" s="119">
        <v>84.070000000003006</v>
      </c>
      <c r="H8410" s="119">
        <v>15</v>
      </c>
    </row>
    <row r="8411" spans="1:8">
      <c r="A8411" s="119">
        <v>84.080000000002997</v>
      </c>
      <c r="B8411" s="119">
        <v>0</v>
      </c>
      <c r="C8411" s="293"/>
      <c r="D8411" s="119">
        <v>84.080000000002997</v>
      </c>
      <c r="E8411" s="119">
        <v>30</v>
      </c>
      <c r="F8411" s="293"/>
      <c r="G8411" s="119">
        <v>84.080000000002997</v>
      </c>
      <c r="H8411" s="119">
        <v>15</v>
      </c>
    </row>
    <row r="8412" spans="1:8">
      <c r="A8412" s="119">
        <v>84.090000000003002</v>
      </c>
      <c r="B8412" s="119">
        <v>0</v>
      </c>
      <c r="C8412" s="293"/>
      <c r="D8412" s="119">
        <v>84.090000000003002</v>
      </c>
      <c r="E8412" s="119">
        <v>30</v>
      </c>
      <c r="F8412" s="293"/>
      <c r="G8412" s="119">
        <v>84.090000000003002</v>
      </c>
      <c r="H8412" s="119">
        <v>15</v>
      </c>
    </row>
    <row r="8413" spans="1:8">
      <c r="A8413" s="119">
        <v>84.100000000003007</v>
      </c>
      <c r="B8413" s="119">
        <v>0</v>
      </c>
      <c r="C8413" s="293"/>
      <c r="D8413" s="119">
        <v>84.100000000003007</v>
      </c>
      <c r="E8413" s="119">
        <v>30</v>
      </c>
      <c r="F8413" s="293"/>
      <c r="G8413" s="119">
        <v>84.100000000003007</v>
      </c>
      <c r="H8413" s="119">
        <v>15</v>
      </c>
    </row>
    <row r="8414" spans="1:8">
      <c r="A8414" s="119">
        <v>84.110000000002998</v>
      </c>
      <c r="B8414" s="119">
        <v>0</v>
      </c>
      <c r="C8414" s="293"/>
      <c r="D8414" s="119">
        <v>84.110000000002998</v>
      </c>
      <c r="E8414" s="119">
        <v>30</v>
      </c>
      <c r="F8414" s="293"/>
      <c r="G8414" s="119">
        <v>84.110000000002998</v>
      </c>
      <c r="H8414" s="119">
        <v>15</v>
      </c>
    </row>
    <row r="8415" spans="1:8">
      <c r="A8415" s="119">
        <v>84.120000000003003</v>
      </c>
      <c r="B8415" s="119">
        <v>0</v>
      </c>
      <c r="C8415" s="293"/>
      <c r="D8415" s="119">
        <v>84.120000000003003</v>
      </c>
      <c r="E8415" s="119">
        <v>30</v>
      </c>
      <c r="F8415" s="293"/>
      <c r="G8415" s="119">
        <v>84.120000000003003</v>
      </c>
      <c r="H8415" s="119">
        <v>15</v>
      </c>
    </row>
    <row r="8416" spans="1:8">
      <c r="A8416" s="119">
        <v>84.130000000002994</v>
      </c>
      <c r="B8416" s="119">
        <v>0</v>
      </c>
      <c r="C8416" s="293"/>
      <c r="D8416" s="119">
        <v>84.130000000002994</v>
      </c>
      <c r="E8416" s="119">
        <v>30</v>
      </c>
      <c r="F8416" s="293"/>
      <c r="G8416" s="119">
        <v>84.130000000002994</v>
      </c>
      <c r="H8416" s="119">
        <v>15</v>
      </c>
    </row>
    <row r="8417" spans="1:8">
      <c r="A8417" s="119">
        <v>84.140000000002999</v>
      </c>
      <c r="B8417" s="119">
        <v>0</v>
      </c>
      <c r="C8417" s="293"/>
      <c r="D8417" s="119">
        <v>84.140000000002999</v>
      </c>
      <c r="E8417" s="119">
        <v>30</v>
      </c>
      <c r="F8417" s="293"/>
      <c r="G8417" s="119">
        <v>84.140000000002999</v>
      </c>
      <c r="H8417" s="119">
        <v>15</v>
      </c>
    </row>
    <row r="8418" spans="1:8">
      <c r="A8418" s="119">
        <v>84.150000000003004</v>
      </c>
      <c r="B8418" s="119">
        <v>0</v>
      </c>
      <c r="C8418" s="293"/>
      <c r="D8418" s="119">
        <v>84.150000000003004</v>
      </c>
      <c r="E8418" s="119">
        <v>30</v>
      </c>
      <c r="F8418" s="293"/>
      <c r="G8418" s="119">
        <v>84.150000000003004</v>
      </c>
      <c r="H8418" s="119">
        <v>15</v>
      </c>
    </row>
    <row r="8419" spans="1:8">
      <c r="A8419" s="119">
        <v>84.160000000002995</v>
      </c>
      <c r="B8419" s="119">
        <v>0</v>
      </c>
      <c r="C8419" s="293"/>
      <c r="D8419" s="119">
        <v>84.160000000002995</v>
      </c>
      <c r="E8419" s="119">
        <v>30</v>
      </c>
      <c r="F8419" s="293"/>
      <c r="G8419" s="119">
        <v>84.160000000002995</v>
      </c>
      <c r="H8419" s="119">
        <v>15</v>
      </c>
    </row>
    <row r="8420" spans="1:8">
      <c r="A8420" s="119">
        <v>84.170000000003</v>
      </c>
      <c r="B8420" s="119">
        <v>0</v>
      </c>
      <c r="C8420" s="293"/>
      <c r="D8420" s="119">
        <v>84.170000000003</v>
      </c>
      <c r="E8420" s="119">
        <v>30</v>
      </c>
      <c r="F8420" s="293"/>
      <c r="G8420" s="119">
        <v>84.170000000003</v>
      </c>
      <c r="H8420" s="119">
        <v>15</v>
      </c>
    </row>
    <row r="8421" spans="1:8">
      <c r="A8421" s="119">
        <v>84.180000000003005</v>
      </c>
      <c r="B8421" s="119">
        <v>0</v>
      </c>
      <c r="C8421" s="293"/>
      <c r="D8421" s="119">
        <v>84.180000000003005</v>
      </c>
      <c r="E8421" s="119">
        <v>30</v>
      </c>
      <c r="F8421" s="293"/>
      <c r="G8421" s="119">
        <v>84.180000000003005</v>
      </c>
      <c r="H8421" s="119">
        <v>15</v>
      </c>
    </row>
    <row r="8422" spans="1:8">
      <c r="A8422" s="119">
        <v>84.190000000002996</v>
      </c>
      <c r="B8422" s="119">
        <v>0</v>
      </c>
      <c r="C8422" s="293"/>
      <c r="D8422" s="119">
        <v>84.190000000002996</v>
      </c>
      <c r="E8422" s="119">
        <v>30</v>
      </c>
      <c r="F8422" s="293"/>
      <c r="G8422" s="119">
        <v>84.190000000002996</v>
      </c>
      <c r="H8422" s="119">
        <v>15</v>
      </c>
    </row>
    <row r="8423" spans="1:8">
      <c r="A8423" s="119">
        <v>84.200000000003001</v>
      </c>
      <c r="B8423" s="119">
        <v>0</v>
      </c>
      <c r="C8423" s="293"/>
      <c r="D8423" s="119">
        <v>84.200000000003001</v>
      </c>
      <c r="E8423" s="119">
        <v>30</v>
      </c>
      <c r="F8423" s="293"/>
      <c r="G8423" s="119">
        <v>84.200000000003001</v>
      </c>
      <c r="H8423" s="119">
        <v>15</v>
      </c>
    </row>
    <row r="8424" spans="1:8">
      <c r="A8424" s="119">
        <v>84.210000000003006</v>
      </c>
      <c r="B8424" s="119">
        <v>0</v>
      </c>
      <c r="C8424" s="293"/>
      <c r="D8424" s="119">
        <v>84.210000000003006</v>
      </c>
      <c r="E8424" s="119">
        <v>30</v>
      </c>
      <c r="F8424" s="293"/>
      <c r="G8424" s="119">
        <v>84.210000000003006</v>
      </c>
      <c r="H8424" s="119">
        <v>15</v>
      </c>
    </row>
    <row r="8425" spans="1:8">
      <c r="A8425" s="119">
        <v>84.220000000003097</v>
      </c>
      <c r="B8425" s="119">
        <v>0</v>
      </c>
      <c r="C8425" s="293"/>
      <c r="D8425" s="119">
        <v>84.220000000003097</v>
      </c>
      <c r="E8425" s="119">
        <v>30</v>
      </c>
      <c r="F8425" s="293"/>
      <c r="G8425" s="119">
        <v>84.220000000003097</v>
      </c>
      <c r="H8425" s="119">
        <v>15</v>
      </c>
    </row>
    <row r="8426" spans="1:8">
      <c r="A8426" s="119">
        <v>84.230000000003102</v>
      </c>
      <c r="B8426" s="119">
        <v>0</v>
      </c>
      <c r="C8426" s="293"/>
      <c r="D8426" s="119">
        <v>84.230000000003102</v>
      </c>
      <c r="E8426" s="119">
        <v>30</v>
      </c>
      <c r="F8426" s="293"/>
      <c r="G8426" s="119">
        <v>84.230000000003102</v>
      </c>
      <c r="H8426" s="119">
        <v>15</v>
      </c>
    </row>
    <row r="8427" spans="1:8">
      <c r="A8427" s="119">
        <v>84.240000000003107</v>
      </c>
      <c r="B8427" s="119">
        <v>0</v>
      </c>
      <c r="C8427" s="293"/>
      <c r="D8427" s="119">
        <v>84.240000000003107</v>
      </c>
      <c r="E8427" s="119">
        <v>30</v>
      </c>
      <c r="F8427" s="293"/>
      <c r="G8427" s="119">
        <v>84.240000000003107</v>
      </c>
      <c r="H8427" s="119">
        <v>15</v>
      </c>
    </row>
    <row r="8428" spans="1:8">
      <c r="A8428" s="119">
        <v>84.250000000003098</v>
      </c>
      <c r="B8428" s="119">
        <v>0</v>
      </c>
      <c r="C8428" s="293"/>
      <c r="D8428" s="119">
        <v>84.250000000003098</v>
      </c>
      <c r="E8428" s="119">
        <v>30</v>
      </c>
      <c r="F8428" s="293"/>
      <c r="G8428" s="119">
        <v>84.250000000003098</v>
      </c>
      <c r="H8428" s="119">
        <v>15</v>
      </c>
    </row>
    <row r="8429" spans="1:8">
      <c r="A8429" s="119">
        <v>84.260000000003103</v>
      </c>
      <c r="B8429" s="119">
        <v>0</v>
      </c>
      <c r="C8429" s="293"/>
      <c r="D8429" s="119">
        <v>84.260000000003103</v>
      </c>
      <c r="E8429" s="119">
        <v>30</v>
      </c>
      <c r="F8429" s="293"/>
      <c r="G8429" s="119">
        <v>84.260000000003103</v>
      </c>
      <c r="H8429" s="119">
        <v>15</v>
      </c>
    </row>
    <row r="8430" spans="1:8">
      <c r="A8430" s="119">
        <v>84.270000000003094</v>
      </c>
      <c r="B8430" s="119">
        <v>0</v>
      </c>
      <c r="C8430" s="293"/>
      <c r="D8430" s="119">
        <v>84.270000000003094</v>
      </c>
      <c r="E8430" s="119">
        <v>30</v>
      </c>
      <c r="F8430" s="293"/>
      <c r="G8430" s="119">
        <v>84.270000000003094</v>
      </c>
      <c r="H8430" s="119">
        <v>15</v>
      </c>
    </row>
    <row r="8431" spans="1:8">
      <c r="A8431" s="119">
        <v>84.280000000003099</v>
      </c>
      <c r="B8431" s="119">
        <v>0</v>
      </c>
      <c r="C8431" s="293"/>
      <c r="D8431" s="119">
        <v>84.280000000003099</v>
      </c>
      <c r="E8431" s="119">
        <v>30</v>
      </c>
      <c r="F8431" s="293"/>
      <c r="G8431" s="119">
        <v>84.280000000003099</v>
      </c>
      <c r="H8431" s="119">
        <v>15</v>
      </c>
    </row>
    <row r="8432" spans="1:8">
      <c r="A8432" s="119">
        <v>84.290000000003104</v>
      </c>
      <c r="B8432" s="119">
        <v>0</v>
      </c>
      <c r="C8432" s="293"/>
      <c r="D8432" s="119">
        <v>84.290000000003104</v>
      </c>
      <c r="E8432" s="119">
        <v>30</v>
      </c>
      <c r="F8432" s="293"/>
      <c r="G8432" s="119">
        <v>84.290000000003104</v>
      </c>
      <c r="H8432" s="119">
        <v>15</v>
      </c>
    </row>
    <row r="8433" spans="1:8">
      <c r="A8433" s="119">
        <v>84.300000000003095</v>
      </c>
      <c r="B8433" s="119">
        <v>0</v>
      </c>
      <c r="C8433" s="293"/>
      <c r="D8433" s="119">
        <v>84.300000000003095</v>
      </c>
      <c r="E8433" s="119">
        <v>30</v>
      </c>
      <c r="F8433" s="293"/>
      <c r="G8433" s="119">
        <v>84.300000000003095</v>
      </c>
      <c r="H8433" s="119">
        <v>15</v>
      </c>
    </row>
    <row r="8434" spans="1:8">
      <c r="A8434" s="119">
        <v>84.3100000000031</v>
      </c>
      <c r="B8434" s="119">
        <v>0</v>
      </c>
      <c r="C8434" s="293"/>
      <c r="D8434" s="119">
        <v>84.3100000000031</v>
      </c>
      <c r="E8434" s="119">
        <v>30</v>
      </c>
      <c r="F8434" s="293"/>
      <c r="G8434" s="119">
        <v>84.3100000000031</v>
      </c>
      <c r="H8434" s="119">
        <v>15</v>
      </c>
    </row>
    <row r="8435" spans="1:8">
      <c r="A8435" s="119">
        <v>84.320000000003105</v>
      </c>
      <c r="B8435" s="119">
        <v>0</v>
      </c>
      <c r="C8435" s="293"/>
      <c r="D8435" s="119">
        <v>84.320000000003105</v>
      </c>
      <c r="E8435" s="119">
        <v>30</v>
      </c>
      <c r="F8435" s="293"/>
      <c r="G8435" s="119">
        <v>84.320000000003105</v>
      </c>
      <c r="H8435" s="119">
        <v>15</v>
      </c>
    </row>
    <row r="8436" spans="1:8">
      <c r="A8436" s="119">
        <v>84.330000000003096</v>
      </c>
      <c r="B8436" s="119">
        <v>0</v>
      </c>
      <c r="C8436" s="293"/>
      <c r="D8436" s="119">
        <v>84.330000000003096</v>
      </c>
      <c r="E8436" s="119">
        <v>30</v>
      </c>
      <c r="F8436" s="293"/>
      <c r="G8436" s="119">
        <v>84.330000000003096</v>
      </c>
      <c r="H8436" s="119">
        <v>15</v>
      </c>
    </row>
    <row r="8437" spans="1:8">
      <c r="A8437" s="119">
        <v>84.340000000003101</v>
      </c>
      <c r="B8437" s="119">
        <v>0</v>
      </c>
      <c r="C8437" s="293"/>
      <c r="D8437" s="119">
        <v>84.340000000003101</v>
      </c>
      <c r="E8437" s="119">
        <v>30</v>
      </c>
      <c r="F8437" s="293"/>
      <c r="G8437" s="119">
        <v>84.340000000003101</v>
      </c>
      <c r="H8437" s="119">
        <v>15</v>
      </c>
    </row>
    <row r="8438" spans="1:8">
      <c r="A8438" s="119">
        <v>84.350000000003106</v>
      </c>
      <c r="B8438" s="119">
        <v>0</v>
      </c>
      <c r="C8438" s="293"/>
      <c r="D8438" s="119">
        <v>84.350000000003106</v>
      </c>
      <c r="E8438" s="119">
        <v>30</v>
      </c>
      <c r="F8438" s="293"/>
      <c r="G8438" s="119">
        <v>84.350000000003106</v>
      </c>
      <c r="H8438" s="119">
        <v>15</v>
      </c>
    </row>
    <row r="8439" spans="1:8">
      <c r="A8439" s="119">
        <v>84.360000000003097</v>
      </c>
      <c r="B8439" s="119">
        <v>0</v>
      </c>
      <c r="C8439" s="293"/>
      <c r="D8439" s="119">
        <v>84.360000000003097</v>
      </c>
      <c r="E8439" s="119">
        <v>30</v>
      </c>
      <c r="F8439" s="293"/>
      <c r="G8439" s="119">
        <v>84.360000000003097</v>
      </c>
      <c r="H8439" s="119">
        <v>15</v>
      </c>
    </row>
    <row r="8440" spans="1:8">
      <c r="A8440" s="119">
        <v>84.370000000003103</v>
      </c>
      <c r="B8440" s="119">
        <v>0</v>
      </c>
      <c r="C8440" s="293"/>
      <c r="D8440" s="119">
        <v>84.370000000003103</v>
      </c>
      <c r="E8440" s="119">
        <v>30</v>
      </c>
      <c r="F8440" s="293"/>
      <c r="G8440" s="119">
        <v>84.370000000003103</v>
      </c>
      <c r="H8440" s="119">
        <v>15</v>
      </c>
    </row>
    <row r="8441" spans="1:8">
      <c r="A8441" s="119">
        <v>84.380000000003093</v>
      </c>
      <c r="B8441" s="119">
        <v>0</v>
      </c>
      <c r="C8441" s="293"/>
      <c r="D8441" s="119">
        <v>84.380000000003093</v>
      </c>
      <c r="E8441" s="119">
        <v>30</v>
      </c>
      <c r="F8441" s="293"/>
      <c r="G8441" s="119">
        <v>84.380000000003093</v>
      </c>
      <c r="H8441" s="119">
        <v>15</v>
      </c>
    </row>
    <row r="8442" spans="1:8">
      <c r="A8442" s="119">
        <v>84.390000000003099</v>
      </c>
      <c r="B8442" s="119">
        <v>0</v>
      </c>
      <c r="C8442" s="293"/>
      <c r="D8442" s="119">
        <v>84.390000000003099</v>
      </c>
      <c r="E8442" s="119">
        <v>30</v>
      </c>
      <c r="F8442" s="293"/>
      <c r="G8442" s="119">
        <v>84.390000000003099</v>
      </c>
      <c r="H8442" s="119">
        <v>15</v>
      </c>
    </row>
    <row r="8443" spans="1:8">
      <c r="A8443" s="119">
        <v>84.400000000003104</v>
      </c>
      <c r="B8443" s="119">
        <v>0</v>
      </c>
      <c r="C8443" s="293"/>
      <c r="D8443" s="119">
        <v>84.400000000003104</v>
      </c>
      <c r="E8443" s="119">
        <v>30</v>
      </c>
      <c r="F8443" s="293"/>
      <c r="G8443" s="119">
        <v>84.400000000003104</v>
      </c>
      <c r="H8443" s="119">
        <v>15</v>
      </c>
    </row>
    <row r="8444" spans="1:8">
      <c r="A8444" s="119">
        <v>84.410000000003194</v>
      </c>
      <c r="B8444" s="119">
        <v>0</v>
      </c>
      <c r="C8444" s="293"/>
      <c r="D8444" s="119">
        <v>84.410000000003194</v>
      </c>
      <c r="E8444" s="119">
        <v>30</v>
      </c>
      <c r="F8444" s="293"/>
      <c r="G8444" s="119">
        <v>84.410000000003194</v>
      </c>
      <c r="H8444" s="119">
        <v>15</v>
      </c>
    </row>
    <row r="8445" spans="1:8">
      <c r="A8445" s="119">
        <v>84.420000000003199</v>
      </c>
      <c r="B8445" s="119">
        <v>0</v>
      </c>
      <c r="C8445" s="293"/>
      <c r="D8445" s="119">
        <v>84.420000000003199</v>
      </c>
      <c r="E8445" s="119">
        <v>30</v>
      </c>
      <c r="F8445" s="293"/>
      <c r="G8445" s="119">
        <v>84.420000000003199</v>
      </c>
      <c r="H8445" s="119">
        <v>15</v>
      </c>
    </row>
    <row r="8446" spans="1:8">
      <c r="A8446" s="119">
        <v>84.430000000003204</v>
      </c>
      <c r="B8446" s="119">
        <v>0</v>
      </c>
      <c r="C8446" s="293"/>
      <c r="D8446" s="119">
        <v>84.430000000003204</v>
      </c>
      <c r="E8446" s="119">
        <v>30</v>
      </c>
      <c r="F8446" s="293"/>
      <c r="G8446" s="119">
        <v>84.430000000003204</v>
      </c>
      <c r="H8446" s="119">
        <v>15</v>
      </c>
    </row>
    <row r="8447" spans="1:8">
      <c r="A8447" s="119">
        <v>84.440000000003195</v>
      </c>
      <c r="B8447" s="119">
        <v>0</v>
      </c>
      <c r="C8447" s="293"/>
      <c r="D8447" s="119">
        <v>84.440000000003195</v>
      </c>
      <c r="E8447" s="119">
        <v>30</v>
      </c>
      <c r="F8447" s="293"/>
      <c r="G8447" s="119">
        <v>84.440000000003195</v>
      </c>
      <c r="H8447" s="119">
        <v>15</v>
      </c>
    </row>
    <row r="8448" spans="1:8">
      <c r="A8448" s="119">
        <v>84.4500000000032</v>
      </c>
      <c r="B8448" s="119">
        <v>0</v>
      </c>
      <c r="C8448" s="293"/>
      <c r="D8448" s="119">
        <v>84.4500000000032</v>
      </c>
      <c r="E8448" s="119">
        <v>30</v>
      </c>
      <c r="F8448" s="293"/>
      <c r="G8448" s="119">
        <v>84.4500000000032</v>
      </c>
      <c r="H8448" s="119">
        <v>15</v>
      </c>
    </row>
    <row r="8449" spans="1:8">
      <c r="A8449" s="119">
        <v>84.460000000003205</v>
      </c>
      <c r="B8449" s="119">
        <v>0</v>
      </c>
      <c r="C8449" s="293"/>
      <c r="D8449" s="119">
        <v>84.460000000003205</v>
      </c>
      <c r="E8449" s="119">
        <v>30</v>
      </c>
      <c r="F8449" s="293"/>
      <c r="G8449" s="119">
        <v>84.460000000003205</v>
      </c>
      <c r="H8449" s="119">
        <v>15</v>
      </c>
    </row>
    <row r="8450" spans="1:8">
      <c r="A8450" s="119">
        <v>84.470000000003196</v>
      </c>
      <c r="B8450" s="119">
        <v>0</v>
      </c>
      <c r="C8450" s="293"/>
      <c r="D8450" s="119">
        <v>84.470000000003196</v>
      </c>
      <c r="E8450" s="119">
        <v>30</v>
      </c>
      <c r="F8450" s="293"/>
      <c r="G8450" s="119">
        <v>84.470000000003196</v>
      </c>
      <c r="H8450" s="119">
        <v>15</v>
      </c>
    </row>
    <row r="8451" spans="1:8">
      <c r="A8451" s="119">
        <v>84.480000000003201</v>
      </c>
      <c r="B8451" s="119">
        <v>0</v>
      </c>
      <c r="C8451" s="293"/>
      <c r="D8451" s="119">
        <v>84.480000000003201</v>
      </c>
      <c r="E8451" s="119">
        <v>30</v>
      </c>
      <c r="F8451" s="293"/>
      <c r="G8451" s="119">
        <v>84.480000000003201</v>
      </c>
      <c r="H8451" s="119">
        <v>15</v>
      </c>
    </row>
    <row r="8452" spans="1:8">
      <c r="A8452" s="119">
        <v>84.490000000003207</v>
      </c>
      <c r="B8452" s="119">
        <v>0</v>
      </c>
      <c r="C8452" s="293"/>
      <c r="D8452" s="119">
        <v>84.490000000003207</v>
      </c>
      <c r="E8452" s="119">
        <v>30</v>
      </c>
      <c r="F8452" s="293"/>
      <c r="G8452" s="119">
        <v>84.490000000003207</v>
      </c>
      <c r="H8452" s="119">
        <v>15</v>
      </c>
    </row>
    <row r="8453" spans="1:8">
      <c r="A8453" s="119">
        <v>84.500000000003197</v>
      </c>
      <c r="B8453" s="119">
        <v>0</v>
      </c>
      <c r="C8453" s="293"/>
      <c r="D8453" s="119">
        <v>84.500000000003197</v>
      </c>
      <c r="E8453" s="119">
        <v>30</v>
      </c>
      <c r="F8453" s="293"/>
      <c r="G8453" s="119">
        <v>84.500000000003197</v>
      </c>
      <c r="H8453" s="119">
        <v>15</v>
      </c>
    </row>
    <row r="8454" spans="1:8">
      <c r="A8454" s="119">
        <v>84.510000000003203</v>
      </c>
      <c r="B8454" s="119">
        <v>0</v>
      </c>
      <c r="C8454" s="293"/>
      <c r="D8454" s="119">
        <v>84.510000000003203</v>
      </c>
      <c r="E8454" s="119">
        <v>30</v>
      </c>
      <c r="F8454" s="293"/>
      <c r="G8454" s="119">
        <v>84.510000000003203</v>
      </c>
      <c r="H8454" s="119">
        <v>15</v>
      </c>
    </row>
    <row r="8455" spans="1:8">
      <c r="A8455" s="119">
        <v>84.520000000003193</v>
      </c>
      <c r="B8455" s="119">
        <v>0</v>
      </c>
      <c r="C8455" s="293"/>
      <c r="D8455" s="119">
        <v>84.520000000003193</v>
      </c>
      <c r="E8455" s="119">
        <v>30</v>
      </c>
      <c r="F8455" s="293"/>
      <c r="G8455" s="119">
        <v>84.520000000003193</v>
      </c>
      <c r="H8455" s="119">
        <v>15</v>
      </c>
    </row>
    <row r="8456" spans="1:8">
      <c r="A8456" s="119">
        <v>84.530000000003199</v>
      </c>
      <c r="B8456" s="119">
        <v>0</v>
      </c>
      <c r="C8456" s="293"/>
      <c r="D8456" s="119">
        <v>84.530000000003199</v>
      </c>
      <c r="E8456" s="119">
        <v>30</v>
      </c>
      <c r="F8456" s="293"/>
      <c r="G8456" s="119">
        <v>84.530000000003199</v>
      </c>
      <c r="H8456" s="119">
        <v>15</v>
      </c>
    </row>
    <row r="8457" spans="1:8">
      <c r="A8457" s="119">
        <v>84.540000000003204</v>
      </c>
      <c r="B8457" s="119">
        <v>0</v>
      </c>
      <c r="C8457" s="293"/>
      <c r="D8457" s="119">
        <v>84.540000000003204</v>
      </c>
      <c r="E8457" s="119">
        <v>30</v>
      </c>
      <c r="F8457" s="293"/>
      <c r="G8457" s="119">
        <v>84.540000000003204</v>
      </c>
      <c r="H8457" s="119">
        <v>15</v>
      </c>
    </row>
    <row r="8458" spans="1:8">
      <c r="A8458" s="119">
        <v>84.550000000003195</v>
      </c>
      <c r="B8458" s="119">
        <v>0</v>
      </c>
      <c r="C8458" s="293"/>
      <c r="D8458" s="119">
        <v>84.550000000003195</v>
      </c>
      <c r="E8458" s="119">
        <v>30</v>
      </c>
      <c r="F8458" s="293"/>
      <c r="G8458" s="119">
        <v>84.550000000003195</v>
      </c>
      <c r="H8458" s="119">
        <v>15</v>
      </c>
    </row>
    <row r="8459" spans="1:8">
      <c r="A8459" s="119">
        <v>84.5600000000032</v>
      </c>
      <c r="B8459" s="119">
        <v>0</v>
      </c>
      <c r="C8459" s="293"/>
      <c r="D8459" s="119">
        <v>84.5600000000032</v>
      </c>
      <c r="E8459" s="119">
        <v>30</v>
      </c>
      <c r="F8459" s="293"/>
      <c r="G8459" s="119">
        <v>84.5600000000032</v>
      </c>
      <c r="H8459" s="119">
        <v>15</v>
      </c>
    </row>
    <row r="8460" spans="1:8">
      <c r="A8460" s="119">
        <v>84.570000000003205</v>
      </c>
      <c r="B8460" s="119">
        <v>0</v>
      </c>
      <c r="C8460" s="293"/>
      <c r="D8460" s="119">
        <v>84.570000000003205</v>
      </c>
      <c r="E8460" s="119">
        <v>30</v>
      </c>
      <c r="F8460" s="293"/>
      <c r="G8460" s="119">
        <v>84.570000000003205</v>
      </c>
      <c r="H8460" s="119">
        <v>15</v>
      </c>
    </row>
    <row r="8461" spans="1:8">
      <c r="A8461" s="119">
        <v>84.580000000003196</v>
      </c>
      <c r="B8461" s="119">
        <v>0</v>
      </c>
      <c r="C8461" s="293"/>
      <c r="D8461" s="119">
        <v>84.580000000003196</v>
      </c>
      <c r="E8461" s="119">
        <v>30</v>
      </c>
      <c r="F8461" s="293"/>
      <c r="G8461" s="119">
        <v>84.580000000003196</v>
      </c>
      <c r="H8461" s="119">
        <v>15</v>
      </c>
    </row>
    <row r="8462" spans="1:8">
      <c r="A8462" s="119">
        <v>84.590000000003201</v>
      </c>
      <c r="B8462" s="119">
        <v>0</v>
      </c>
      <c r="C8462" s="293"/>
      <c r="D8462" s="119">
        <v>84.590000000003201</v>
      </c>
      <c r="E8462" s="119">
        <v>30</v>
      </c>
      <c r="F8462" s="293"/>
      <c r="G8462" s="119">
        <v>84.590000000003201</v>
      </c>
      <c r="H8462" s="119">
        <v>15</v>
      </c>
    </row>
    <row r="8463" spans="1:8">
      <c r="A8463" s="119">
        <v>84.600000000003206</v>
      </c>
      <c r="B8463" s="119">
        <v>0</v>
      </c>
      <c r="C8463" s="293"/>
      <c r="D8463" s="119">
        <v>84.600000000003206</v>
      </c>
      <c r="E8463" s="119">
        <v>30</v>
      </c>
      <c r="F8463" s="293"/>
      <c r="G8463" s="119">
        <v>84.600000000003206</v>
      </c>
      <c r="H8463" s="119">
        <v>15</v>
      </c>
    </row>
    <row r="8464" spans="1:8">
      <c r="A8464" s="119">
        <v>84.610000000003296</v>
      </c>
      <c r="B8464" s="119">
        <v>0</v>
      </c>
      <c r="C8464" s="293"/>
      <c r="D8464" s="119">
        <v>84.610000000003296</v>
      </c>
      <c r="E8464" s="119">
        <v>30</v>
      </c>
      <c r="F8464" s="293"/>
      <c r="G8464" s="119">
        <v>84.610000000003296</v>
      </c>
      <c r="H8464" s="119">
        <v>15</v>
      </c>
    </row>
    <row r="8465" spans="1:8">
      <c r="A8465" s="119">
        <v>84.620000000003301</v>
      </c>
      <c r="B8465" s="119">
        <v>0</v>
      </c>
      <c r="C8465" s="293"/>
      <c r="D8465" s="119">
        <v>84.620000000003301</v>
      </c>
      <c r="E8465" s="119">
        <v>30</v>
      </c>
      <c r="F8465" s="293"/>
      <c r="G8465" s="119">
        <v>84.620000000003301</v>
      </c>
      <c r="H8465" s="119">
        <v>15</v>
      </c>
    </row>
    <row r="8466" spans="1:8">
      <c r="A8466" s="119">
        <v>84.630000000003307</v>
      </c>
      <c r="B8466" s="119">
        <v>0</v>
      </c>
      <c r="C8466" s="293"/>
      <c r="D8466" s="119">
        <v>84.630000000003307</v>
      </c>
      <c r="E8466" s="119">
        <v>30</v>
      </c>
      <c r="F8466" s="293"/>
      <c r="G8466" s="119">
        <v>84.630000000003307</v>
      </c>
      <c r="H8466" s="119">
        <v>15</v>
      </c>
    </row>
    <row r="8467" spans="1:8">
      <c r="A8467" s="119">
        <v>84.640000000003297</v>
      </c>
      <c r="B8467" s="119">
        <v>0</v>
      </c>
      <c r="C8467" s="293"/>
      <c r="D8467" s="119">
        <v>84.640000000003297</v>
      </c>
      <c r="E8467" s="119">
        <v>30</v>
      </c>
      <c r="F8467" s="293"/>
      <c r="G8467" s="119">
        <v>84.640000000003297</v>
      </c>
      <c r="H8467" s="119">
        <v>15</v>
      </c>
    </row>
    <row r="8468" spans="1:8">
      <c r="A8468" s="119">
        <v>84.650000000003303</v>
      </c>
      <c r="B8468" s="119">
        <v>0</v>
      </c>
      <c r="C8468" s="293"/>
      <c r="D8468" s="119">
        <v>84.650000000003303</v>
      </c>
      <c r="E8468" s="119">
        <v>30</v>
      </c>
      <c r="F8468" s="293"/>
      <c r="G8468" s="119">
        <v>84.650000000003303</v>
      </c>
      <c r="H8468" s="119">
        <v>15</v>
      </c>
    </row>
    <row r="8469" spans="1:8">
      <c r="A8469" s="119">
        <v>84.660000000003294</v>
      </c>
      <c r="B8469" s="119">
        <v>0</v>
      </c>
      <c r="C8469" s="293"/>
      <c r="D8469" s="119">
        <v>84.660000000003294</v>
      </c>
      <c r="E8469" s="119">
        <v>30</v>
      </c>
      <c r="F8469" s="293"/>
      <c r="G8469" s="119">
        <v>84.660000000003294</v>
      </c>
      <c r="H8469" s="119">
        <v>15</v>
      </c>
    </row>
    <row r="8470" spans="1:8">
      <c r="A8470" s="119">
        <v>84.670000000003299</v>
      </c>
      <c r="B8470" s="119">
        <v>0</v>
      </c>
      <c r="C8470" s="293"/>
      <c r="D8470" s="119">
        <v>84.670000000003299</v>
      </c>
      <c r="E8470" s="119">
        <v>30</v>
      </c>
      <c r="F8470" s="293"/>
      <c r="G8470" s="119">
        <v>84.670000000003299</v>
      </c>
      <c r="H8470" s="119">
        <v>15</v>
      </c>
    </row>
    <row r="8471" spans="1:8">
      <c r="A8471" s="119">
        <v>84.680000000003304</v>
      </c>
      <c r="B8471" s="119">
        <v>0</v>
      </c>
      <c r="C8471" s="293"/>
      <c r="D8471" s="119">
        <v>84.680000000003304</v>
      </c>
      <c r="E8471" s="119">
        <v>30</v>
      </c>
      <c r="F8471" s="293"/>
      <c r="G8471" s="119">
        <v>84.680000000003304</v>
      </c>
      <c r="H8471" s="119">
        <v>15</v>
      </c>
    </row>
    <row r="8472" spans="1:8">
      <c r="A8472" s="119">
        <v>84.690000000003295</v>
      </c>
      <c r="B8472" s="119">
        <v>0</v>
      </c>
      <c r="C8472" s="293"/>
      <c r="D8472" s="119">
        <v>84.690000000003295</v>
      </c>
      <c r="E8472" s="119">
        <v>30</v>
      </c>
      <c r="F8472" s="293"/>
      <c r="G8472" s="119">
        <v>84.690000000003295</v>
      </c>
      <c r="H8472" s="119">
        <v>15</v>
      </c>
    </row>
    <row r="8473" spans="1:8">
      <c r="A8473" s="119">
        <v>84.7000000000033</v>
      </c>
      <c r="B8473" s="119">
        <v>0</v>
      </c>
      <c r="C8473" s="293"/>
      <c r="D8473" s="119">
        <v>84.7000000000033</v>
      </c>
      <c r="E8473" s="119">
        <v>30</v>
      </c>
      <c r="F8473" s="293"/>
      <c r="G8473" s="119">
        <v>84.7000000000033</v>
      </c>
      <c r="H8473" s="119">
        <v>15</v>
      </c>
    </row>
    <row r="8474" spans="1:8">
      <c r="A8474" s="119">
        <v>84.710000000003305</v>
      </c>
      <c r="B8474" s="119">
        <v>0</v>
      </c>
      <c r="C8474" s="293"/>
      <c r="D8474" s="119">
        <v>84.710000000003305</v>
      </c>
      <c r="E8474" s="119">
        <v>30</v>
      </c>
      <c r="F8474" s="293"/>
      <c r="G8474" s="119">
        <v>84.710000000003305</v>
      </c>
      <c r="H8474" s="119">
        <v>15</v>
      </c>
    </row>
    <row r="8475" spans="1:8">
      <c r="A8475" s="119">
        <v>84.720000000003296</v>
      </c>
      <c r="B8475" s="119">
        <v>0</v>
      </c>
      <c r="C8475" s="293"/>
      <c r="D8475" s="119">
        <v>84.720000000003296</v>
      </c>
      <c r="E8475" s="119">
        <v>30</v>
      </c>
      <c r="F8475" s="293"/>
      <c r="G8475" s="119">
        <v>84.720000000003296</v>
      </c>
      <c r="H8475" s="119">
        <v>15</v>
      </c>
    </row>
    <row r="8476" spans="1:8">
      <c r="A8476" s="119">
        <v>84.730000000003301</v>
      </c>
      <c r="B8476" s="119">
        <v>0</v>
      </c>
      <c r="C8476" s="293"/>
      <c r="D8476" s="119">
        <v>84.730000000003301</v>
      </c>
      <c r="E8476" s="119">
        <v>30</v>
      </c>
      <c r="F8476" s="293"/>
      <c r="G8476" s="119">
        <v>84.730000000003301</v>
      </c>
      <c r="H8476" s="119">
        <v>15</v>
      </c>
    </row>
    <row r="8477" spans="1:8">
      <c r="A8477" s="119">
        <v>84.740000000003306</v>
      </c>
      <c r="B8477" s="119">
        <v>0</v>
      </c>
      <c r="C8477" s="293"/>
      <c r="D8477" s="119">
        <v>84.740000000003306</v>
      </c>
      <c r="E8477" s="119">
        <v>30</v>
      </c>
      <c r="F8477" s="293"/>
      <c r="G8477" s="119">
        <v>84.740000000003306</v>
      </c>
      <c r="H8477" s="119">
        <v>15</v>
      </c>
    </row>
    <row r="8478" spans="1:8">
      <c r="A8478" s="119">
        <v>84.750000000003297</v>
      </c>
      <c r="B8478" s="119">
        <v>0</v>
      </c>
      <c r="C8478" s="293"/>
      <c r="D8478" s="119">
        <v>84.750000000003297</v>
      </c>
      <c r="E8478" s="119">
        <v>30</v>
      </c>
      <c r="F8478" s="293"/>
      <c r="G8478" s="119">
        <v>84.750000000003297</v>
      </c>
      <c r="H8478" s="119">
        <v>15</v>
      </c>
    </row>
    <row r="8479" spans="1:8">
      <c r="A8479" s="119">
        <v>84.760000000003302</v>
      </c>
      <c r="B8479" s="119">
        <v>0</v>
      </c>
      <c r="C8479" s="293"/>
      <c r="D8479" s="119">
        <v>84.760000000003302</v>
      </c>
      <c r="E8479" s="119">
        <v>30</v>
      </c>
      <c r="F8479" s="293"/>
      <c r="G8479" s="119">
        <v>84.760000000003302</v>
      </c>
      <c r="H8479" s="119">
        <v>15</v>
      </c>
    </row>
    <row r="8480" spans="1:8">
      <c r="A8480" s="119">
        <v>84.770000000003293</v>
      </c>
      <c r="B8480" s="119">
        <v>0</v>
      </c>
      <c r="C8480" s="293"/>
      <c r="D8480" s="119">
        <v>84.770000000003293</v>
      </c>
      <c r="E8480" s="119">
        <v>30</v>
      </c>
      <c r="F8480" s="293"/>
      <c r="G8480" s="119">
        <v>84.770000000003293</v>
      </c>
      <c r="H8480" s="119">
        <v>15</v>
      </c>
    </row>
    <row r="8481" spans="1:8">
      <c r="A8481" s="119">
        <v>84.780000000003298</v>
      </c>
      <c r="B8481" s="119">
        <v>0</v>
      </c>
      <c r="C8481" s="293"/>
      <c r="D8481" s="119">
        <v>84.780000000003298</v>
      </c>
      <c r="E8481" s="119">
        <v>30</v>
      </c>
      <c r="F8481" s="293"/>
      <c r="G8481" s="119">
        <v>84.780000000003298</v>
      </c>
      <c r="H8481" s="119">
        <v>15</v>
      </c>
    </row>
    <row r="8482" spans="1:8">
      <c r="A8482" s="119">
        <v>84.790000000003303</v>
      </c>
      <c r="B8482" s="119">
        <v>0</v>
      </c>
      <c r="C8482" s="293"/>
      <c r="D8482" s="119">
        <v>84.790000000003303</v>
      </c>
      <c r="E8482" s="119">
        <v>30</v>
      </c>
      <c r="F8482" s="293"/>
      <c r="G8482" s="119">
        <v>84.790000000003303</v>
      </c>
      <c r="H8482" s="119">
        <v>15</v>
      </c>
    </row>
    <row r="8483" spans="1:8">
      <c r="A8483" s="119">
        <v>84.800000000003394</v>
      </c>
      <c r="B8483" s="119">
        <v>0</v>
      </c>
      <c r="C8483" s="293"/>
      <c r="D8483" s="119">
        <v>84.800000000003394</v>
      </c>
      <c r="E8483" s="119">
        <v>30</v>
      </c>
      <c r="F8483" s="293"/>
      <c r="G8483" s="119">
        <v>84.800000000003394</v>
      </c>
      <c r="H8483" s="119">
        <v>15</v>
      </c>
    </row>
    <row r="8484" spans="1:8">
      <c r="A8484" s="119">
        <v>84.810000000003399</v>
      </c>
      <c r="B8484" s="119">
        <v>0</v>
      </c>
      <c r="C8484" s="293"/>
      <c r="D8484" s="119">
        <v>84.810000000003399</v>
      </c>
      <c r="E8484" s="119">
        <v>30</v>
      </c>
      <c r="F8484" s="293"/>
      <c r="G8484" s="119">
        <v>84.810000000003399</v>
      </c>
      <c r="H8484" s="119">
        <v>15</v>
      </c>
    </row>
    <row r="8485" spans="1:8">
      <c r="A8485" s="119">
        <v>84.820000000003404</v>
      </c>
      <c r="B8485" s="119">
        <v>0</v>
      </c>
      <c r="C8485" s="293"/>
      <c r="D8485" s="119">
        <v>84.820000000003404</v>
      </c>
      <c r="E8485" s="119">
        <v>30</v>
      </c>
      <c r="F8485" s="293"/>
      <c r="G8485" s="119">
        <v>84.820000000003404</v>
      </c>
      <c r="H8485" s="119">
        <v>15</v>
      </c>
    </row>
    <row r="8486" spans="1:8">
      <c r="A8486" s="119">
        <v>84.830000000003395</v>
      </c>
      <c r="B8486" s="119">
        <v>0</v>
      </c>
      <c r="C8486" s="293"/>
      <c r="D8486" s="119">
        <v>84.830000000003395</v>
      </c>
      <c r="E8486" s="119">
        <v>30</v>
      </c>
      <c r="F8486" s="293"/>
      <c r="G8486" s="119">
        <v>84.830000000003395</v>
      </c>
      <c r="H8486" s="119">
        <v>15</v>
      </c>
    </row>
    <row r="8487" spans="1:8">
      <c r="A8487" s="119">
        <v>84.8400000000034</v>
      </c>
      <c r="B8487" s="119">
        <v>0</v>
      </c>
      <c r="C8487" s="293"/>
      <c r="D8487" s="119">
        <v>84.8400000000034</v>
      </c>
      <c r="E8487" s="119">
        <v>30</v>
      </c>
      <c r="F8487" s="293"/>
      <c r="G8487" s="119">
        <v>84.8400000000034</v>
      </c>
      <c r="H8487" s="119">
        <v>15</v>
      </c>
    </row>
    <row r="8488" spans="1:8">
      <c r="A8488" s="119">
        <v>84.850000000003405</v>
      </c>
      <c r="B8488" s="119">
        <v>0</v>
      </c>
      <c r="C8488" s="293"/>
      <c r="D8488" s="119">
        <v>84.850000000003405</v>
      </c>
      <c r="E8488" s="119">
        <v>30</v>
      </c>
      <c r="F8488" s="293"/>
      <c r="G8488" s="119">
        <v>84.850000000003405</v>
      </c>
      <c r="H8488" s="119">
        <v>15</v>
      </c>
    </row>
    <row r="8489" spans="1:8">
      <c r="A8489" s="119">
        <v>84.860000000003396</v>
      </c>
      <c r="B8489" s="119">
        <v>0</v>
      </c>
      <c r="C8489" s="293"/>
      <c r="D8489" s="119">
        <v>84.860000000003396</v>
      </c>
      <c r="E8489" s="119">
        <v>30</v>
      </c>
      <c r="F8489" s="293"/>
      <c r="G8489" s="119">
        <v>84.860000000003396</v>
      </c>
      <c r="H8489" s="119">
        <v>15</v>
      </c>
    </row>
    <row r="8490" spans="1:8">
      <c r="A8490" s="119">
        <v>84.870000000003401</v>
      </c>
      <c r="B8490" s="119">
        <v>0</v>
      </c>
      <c r="C8490" s="293"/>
      <c r="D8490" s="119">
        <v>84.870000000003401</v>
      </c>
      <c r="E8490" s="119">
        <v>30</v>
      </c>
      <c r="F8490" s="293"/>
      <c r="G8490" s="119">
        <v>84.870000000003401</v>
      </c>
      <c r="H8490" s="119">
        <v>15</v>
      </c>
    </row>
    <row r="8491" spans="1:8">
      <c r="A8491" s="119">
        <v>84.880000000003406</v>
      </c>
      <c r="B8491" s="119">
        <v>0</v>
      </c>
      <c r="C8491" s="293"/>
      <c r="D8491" s="119">
        <v>84.880000000003406</v>
      </c>
      <c r="E8491" s="119">
        <v>30</v>
      </c>
      <c r="F8491" s="293"/>
      <c r="G8491" s="119">
        <v>84.880000000003406</v>
      </c>
      <c r="H8491" s="119">
        <v>15</v>
      </c>
    </row>
    <row r="8492" spans="1:8">
      <c r="A8492" s="119">
        <v>84.890000000003397</v>
      </c>
      <c r="B8492" s="119">
        <v>0</v>
      </c>
      <c r="C8492" s="293"/>
      <c r="D8492" s="119">
        <v>84.890000000003397</v>
      </c>
      <c r="E8492" s="119">
        <v>30</v>
      </c>
      <c r="F8492" s="293"/>
      <c r="G8492" s="119">
        <v>84.890000000003397</v>
      </c>
      <c r="H8492" s="119">
        <v>15</v>
      </c>
    </row>
    <row r="8493" spans="1:8">
      <c r="A8493" s="119">
        <v>84.900000000003402</v>
      </c>
      <c r="B8493" s="119">
        <v>0</v>
      </c>
      <c r="C8493" s="293"/>
      <c r="D8493" s="119">
        <v>84.900000000003402</v>
      </c>
      <c r="E8493" s="119">
        <v>30</v>
      </c>
      <c r="F8493" s="293"/>
      <c r="G8493" s="119">
        <v>84.900000000003402</v>
      </c>
      <c r="H8493" s="119">
        <v>15</v>
      </c>
    </row>
    <row r="8494" spans="1:8">
      <c r="A8494" s="119">
        <v>84.910000000003393</v>
      </c>
      <c r="B8494" s="119">
        <v>0</v>
      </c>
      <c r="C8494" s="293"/>
      <c r="D8494" s="119">
        <v>84.910000000003393</v>
      </c>
      <c r="E8494" s="119">
        <v>30</v>
      </c>
      <c r="F8494" s="293"/>
      <c r="G8494" s="119">
        <v>84.910000000003393</v>
      </c>
      <c r="H8494" s="119">
        <v>15</v>
      </c>
    </row>
    <row r="8495" spans="1:8">
      <c r="A8495" s="119">
        <v>84.920000000003398</v>
      </c>
      <c r="B8495" s="119">
        <v>0</v>
      </c>
      <c r="C8495" s="293"/>
      <c r="D8495" s="119">
        <v>84.920000000003398</v>
      </c>
      <c r="E8495" s="119">
        <v>30</v>
      </c>
      <c r="F8495" s="293"/>
      <c r="G8495" s="119">
        <v>84.920000000003398</v>
      </c>
      <c r="H8495" s="119">
        <v>15</v>
      </c>
    </row>
    <row r="8496" spans="1:8">
      <c r="A8496" s="119">
        <v>84.930000000003403</v>
      </c>
      <c r="B8496" s="119">
        <v>0</v>
      </c>
      <c r="C8496" s="293"/>
      <c r="D8496" s="119">
        <v>84.930000000003403</v>
      </c>
      <c r="E8496" s="119">
        <v>30</v>
      </c>
      <c r="F8496" s="293"/>
      <c r="G8496" s="119">
        <v>84.930000000003403</v>
      </c>
      <c r="H8496" s="119">
        <v>15</v>
      </c>
    </row>
    <row r="8497" spans="1:8">
      <c r="A8497" s="119">
        <v>84.940000000003394</v>
      </c>
      <c r="B8497" s="119">
        <v>0</v>
      </c>
      <c r="C8497" s="293"/>
      <c r="D8497" s="119">
        <v>84.940000000003394</v>
      </c>
      <c r="E8497" s="119">
        <v>30</v>
      </c>
      <c r="F8497" s="293"/>
      <c r="G8497" s="119">
        <v>84.940000000003394</v>
      </c>
      <c r="H8497" s="119">
        <v>15</v>
      </c>
    </row>
    <row r="8498" spans="1:8">
      <c r="A8498" s="119">
        <v>84.950000000003399</v>
      </c>
      <c r="B8498" s="119">
        <v>0</v>
      </c>
      <c r="C8498" s="293"/>
      <c r="D8498" s="119">
        <v>84.950000000003399</v>
      </c>
      <c r="E8498" s="119">
        <v>30</v>
      </c>
      <c r="F8498" s="293"/>
      <c r="G8498" s="119">
        <v>84.950000000003399</v>
      </c>
      <c r="H8498" s="119">
        <v>15</v>
      </c>
    </row>
    <row r="8499" spans="1:8">
      <c r="A8499" s="119">
        <v>84.960000000003404</v>
      </c>
      <c r="B8499" s="119">
        <v>0</v>
      </c>
      <c r="C8499" s="293"/>
      <c r="D8499" s="119">
        <v>84.960000000003404</v>
      </c>
      <c r="E8499" s="119">
        <v>30</v>
      </c>
      <c r="F8499" s="293"/>
      <c r="G8499" s="119">
        <v>84.960000000003404</v>
      </c>
      <c r="H8499" s="119">
        <v>15</v>
      </c>
    </row>
    <row r="8500" spans="1:8">
      <c r="A8500" s="119">
        <v>84.970000000003395</v>
      </c>
      <c r="B8500" s="119">
        <v>0</v>
      </c>
      <c r="C8500" s="293"/>
      <c r="D8500" s="119">
        <v>84.970000000003395</v>
      </c>
      <c r="E8500" s="119">
        <v>30</v>
      </c>
      <c r="F8500" s="293"/>
      <c r="G8500" s="119">
        <v>84.970000000003395</v>
      </c>
      <c r="H8500" s="119">
        <v>15</v>
      </c>
    </row>
    <row r="8501" spans="1:8">
      <c r="A8501" s="119">
        <v>84.9800000000034</v>
      </c>
      <c r="B8501" s="119">
        <v>0</v>
      </c>
      <c r="C8501" s="293"/>
      <c r="D8501" s="119">
        <v>84.9800000000034</v>
      </c>
      <c r="E8501" s="119">
        <v>30</v>
      </c>
      <c r="F8501" s="293"/>
      <c r="G8501" s="119">
        <v>84.9800000000034</v>
      </c>
      <c r="H8501" s="119">
        <v>15</v>
      </c>
    </row>
    <row r="8502" spans="1:8">
      <c r="A8502" s="119">
        <v>84.990000000003405</v>
      </c>
      <c r="B8502" s="119">
        <v>0</v>
      </c>
      <c r="C8502" s="293"/>
      <c r="D8502" s="119">
        <v>84.990000000003405</v>
      </c>
      <c r="E8502" s="119">
        <v>30</v>
      </c>
      <c r="F8502" s="293"/>
      <c r="G8502" s="119">
        <v>84.990000000003405</v>
      </c>
      <c r="H8502" s="119">
        <v>15</v>
      </c>
    </row>
    <row r="8503" spans="1:8">
      <c r="A8503" s="119">
        <v>85.000000000003496</v>
      </c>
      <c r="B8503" s="119">
        <v>0</v>
      </c>
      <c r="C8503" s="293"/>
      <c r="D8503" s="119">
        <v>85.000000000003496</v>
      </c>
      <c r="E8503" s="119">
        <v>30</v>
      </c>
      <c r="F8503" s="293"/>
      <c r="G8503" s="119">
        <v>85.000000000003496</v>
      </c>
      <c r="H8503" s="119">
        <v>15</v>
      </c>
    </row>
    <row r="8504" spans="1:8">
      <c r="A8504" s="119">
        <v>85.010000000003501</v>
      </c>
      <c r="B8504" s="119">
        <v>0</v>
      </c>
      <c r="C8504" s="293"/>
      <c r="D8504" s="119">
        <v>85.010000000003501</v>
      </c>
      <c r="E8504" s="119">
        <v>30</v>
      </c>
      <c r="F8504" s="293"/>
      <c r="G8504" s="119">
        <v>85.010000000003501</v>
      </c>
      <c r="H8504" s="119">
        <v>15</v>
      </c>
    </row>
    <row r="8505" spans="1:8">
      <c r="A8505" s="119">
        <v>85.020000000003506</v>
      </c>
      <c r="B8505" s="119">
        <v>0</v>
      </c>
      <c r="C8505" s="293"/>
      <c r="D8505" s="119">
        <v>85.020000000003506</v>
      </c>
      <c r="E8505" s="119">
        <v>30</v>
      </c>
      <c r="F8505" s="293"/>
      <c r="G8505" s="119">
        <v>85.020000000003506</v>
      </c>
      <c r="H8505" s="119">
        <v>15</v>
      </c>
    </row>
    <row r="8506" spans="1:8">
      <c r="A8506" s="119">
        <v>85.030000000003497</v>
      </c>
      <c r="B8506" s="119">
        <v>0</v>
      </c>
      <c r="C8506" s="293"/>
      <c r="D8506" s="119">
        <v>85.030000000003497</v>
      </c>
      <c r="E8506" s="119">
        <v>30</v>
      </c>
      <c r="F8506" s="293"/>
      <c r="G8506" s="119">
        <v>85.030000000003497</v>
      </c>
      <c r="H8506" s="119">
        <v>15</v>
      </c>
    </row>
    <row r="8507" spans="1:8">
      <c r="A8507" s="119">
        <v>85.040000000003502</v>
      </c>
      <c r="B8507" s="119">
        <v>0</v>
      </c>
      <c r="C8507" s="293"/>
      <c r="D8507" s="119">
        <v>85.040000000003502</v>
      </c>
      <c r="E8507" s="119">
        <v>30</v>
      </c>
      <c r="F8507" s="293"/>
      <c r="G8507" s="119">
        <v>85.040000000003502</v>
      </c>
      <c r="H8507" s="119">
        <v>15</v>
      </c>
    </row>
    <row r="8508" spans="1:8">
      <c r="A8508" s="119">
        <v>85.050000000003493</v>
      </c>
      <c r="B8508" s="119">
        <v>0</v>
      </c>
      <c r="C8508" s="293"/>
      <c r="D8508" s="119">
        <v>85.050000000003493</v>
      </c>
      <c r="E8508" s="119">
        <v>30</v>
      </c>
      <c r="F8508" s="293"/>
      <c r="G8508" s="119">
        <v>85.050000000003493</v>
      </c>
      <c r="H8508" s="119">
        <v>15</v>
      </c>
    </row>
    <row r="8509" spans="1:8">
      <c r="A8509" s="119">
        <v>85.060000000003498</v>
      </c>
      <c r="B8509" s="119">
        <v>0</v>
      </c>
      <c r="C8509" s="293"/>
      <c r="D8509" s="119">
        <v>85.060000000003498</v>
      </c>
      <c r="E8509" s="119">
        <v>30</v>
      </c>
      <c r="F8509" s="293"/>
      <c r="G8509" s="119">
        <v>85.060000000003498</v>
      </c>
      <c r="H8509" s="119">
        <v>15</v>
      </c>
    </row>
    <row r="8510" spans="1:8">
      <c r="A8510" s="119">
        <v>85.070000000003503</v>
      </c>
      <c r="B8510" s="119">
        <v>0</v>
      </c>
      <c r="C8510" s="293"/>
      <c r="D8510" s="119">
        <v>85.070000000003503</v>
      </c>
      <c r="E8510" s="119">
        <v>30</v>
      </c>
      <c r="F8510" s="293"/>
      <c r="G8510" s="119">
        <v>85.070000000003503</v>
      </c>
      <c r="H8510" s="119">
        <v>15</v>
      </c>
    </row>
    <row r="8511" spans="1:8">
      <c r="A8511" s="119">
        <v>85.080000000003494</v>
      </c>
      <c r="B8511" s="119">
        <v>0</v>
      </c>
      <c r="C8511" s="293"/>
      <c r="D8511" s="119">
        <v>85.080000000003494</v>
      </c>
      <c r="E8511" s="119">
        <v>30</v>
      </c>
      <c r="F8511" s="293"/>
      <c r="G8511" s="119">
        <v>85.080000000003494</v>
      </c>
      <c r="H8511" s="119">
        <v>15</v>
      </c>
    </row>
    <row r="8512" spans="1:8">
      <c r="A8512" s="119">
        <v>85.090000000003499</v>
      </c>
      <c r="B8512" s="119">
        <v>0</v>
      </c>
      <c r="C8512" s="293"/>
      <c r="D8512" s="119">
        <v>85.090000000003499</v>
      </c>
      <c r="E8512" s="119">
        <v>30</v>
      </c>
      <c r="F8512" s="293"/>
      <c r="G8512" s="119">
        <v>85.090000000003499</v>
      </c>
      <c r="H8512" s="119">
        <v>15</v>
      </c>
    </row>
    <row r="8513" spans="1:8">
      <c r="A8513" s="119">
        <v>85.100000000003504</v>
      </c>
      <c r="B8513" s="119">
        <v>0</v>
      </c>
      <c r="C8513" s="293"/>
      <c r="D8513" s="119">
        <v>85.100000000003504</v>
      </c>
      <c r="E8513" s="119">
        <v>30</v>
      </c>
      <c r="F8513" s="293"/>
      <c r="G8513" s="119">
        <v>85.100000000003504</v>
      </c>
      <c r="H8513" s="119">
        <v>15</v>
      </c>
    </row>
    <row r="8514" spans="1:8">
      <c r="A8514" s="119">
        <v>85.110000000003495</v>
      </c>
      <c r="B8514" s="119">
        <v>0</v>
      </c>
      <c r="C8514" s="293"/>
      <c r="D8514" s="119">
        <v>85.110000000003495</v>
      </c>
      <c r="E8514" s="119">
        <v>30</v>
      </c>
      <c r="F8514" s="293"/>
      <c r="G8514" s="119">
        <v>85.110000000003495</v>
      </c>
      <c r="H8514" s="119">
        <v>15</v>
      </c>
    </row>
    <row r="8515" spans="1:8">
      <c r="A8515" s="119">
        <v>85.1200000000035</v>
      </c>
      <c r="B8515" s="119">
        <v>0</v>
      </c>
      <c r="C8515" s="293"/>
      <c r="D8515" s="119">
        <v>85.1200000000035</v>
      </c>
      <c r="E8515" s="119">
        <v>30</v>
      </c>
      <c r="F8515" s="293"/>
      <c r="G8515" s="119">
        <v>85.1200000000035</v>
      </c>
      <c r="H8515" s="119">
        <v>15</v>
      </c>
    </row>
    <row r="8516" spans="1:8">
      <c r="A8516" s="119">
        <v>85.130000000003506</v>
      </c>
      <c r="B8516" s="119">
        <v>0</v>
      </c>
      <c r="C8516" s="293"/>
      <c r="D8516" s="119">
        <v>85.130000000003506</v>
      </c>
      <c r="E8516" s="119">
        <v>30</v>
      </c>
      <c r="F8516" s="293"/>
      <c r="G8516" s="119">
        <v>85.130000000003506</v>
      </c>
      <c r="H8516" s="119">
        <v>15</v>
      </c>
    </row>
    <row r="8517" spans="1:8">
      <c r="A8517" s="119">
        <v>85.140000000003496</v>
      </c>
      <c r="B8517" s="119">
        <v>0</v>
      </c>
      <c r="C8517" s="293"/>
      <c r="D8517" s="119">
        <v>85.140000000003496</v>
      </c>
      <c r="E8517" s="119">
        <v>30</v>
      </c>
      <c r="F8517" s="293"/>
      <c r="G8517" s="119">
        <v>85.140000000003496</v>
      </c>
      <c r="H8517" s="119">
        <v>15</v>
      </c>
    </row>
    <row r="8518" spans="1:8">
      <c r="A8518" s="119">
        <v>85.150000000003502</v>
      </c>
      <c r="B8518" s="119">
        <v>0</v>
      </c>
      <c r="C8518" s="293"/>
      <c r="D8518" s="119">
        <v>85.150000000003502</v>
      </c>
      <c r="E8518" s="119">
        <v>30</v>
      </c>
      <c r="F8518" s="293"/>
      <c r="G8518" s="119">
        <v>85.150000000003502</v>
      </c>
      <c r="H8518" s="119">
        <v>15</v>
      </c>
    </row>
    <row r="8519" spans="1:8">
      <c r="A8519" s="119">
        <v>85.160000000003507</v>
      </c>
      <c r="B8519" s="119">
        <v>0</v>
      </c>
      <c r="C8519" s="293"/>
      <c r="D8519" s="119">
        <v>85.160000000003507</v>
      </c>
      <c r="E8519" s="119">
        <v>30</v>
      </c>
      <c r="F8519" s="293"/>
      <c r="G8519" s="119">
        <v>85.160000000003507</v>
      </c>
      <c r="H8519" s="119">
        <v>15</v>
      </c>
    </row>
    <row r="8520" spans="1:8">
      <c r="A8520" s="119">
        <v>85.170000000003498</v>
      </c>
      <c r="B8520" s="119">
        <v>0</v>
      </c>
      <c r="C8520" s="293"/>
      <c r="D8520" s="119">
        <v>85.170000000003498</v>
      </c>
      <c r="E8520" s="119">
        <v>30</v>
      </c>
      <c r="F8520" s="293"/>
      <c r="G8520" s="119">
        <v>85.170000000003498</v>
      </c>
      <c r="H8520" s="119">
        <v>15</v>
      </c>
    </row>
    <row r="8521" spans="1:8">
      <c r="A8521" s="119">
        <v>85.180000000003503</v>
      </c>
      <c r="B8521" s="119">
        <v>0</v>
      </c>
      <c r="C8521" s="293"/>
      <c r="D8521" s="119">
        <v>85.180000000003503</v>
      </c>
      <c r="E8521" s="119">
        <v>30</v>
      </c>
      <c r="F8521" s="293"/>
      <c r="G8521" s="119">
        <v>85.180000000003503</v>
      </c>
      <c r="H8521" s="119">
        <v>15</v>
      </c>
    </row>
    <row r="8522" spans="1:8">
      <c r="A8522" s="119">
        <v>85.190000000003593</v>
      </c>
      <c r="B8522" s="119">
        <v>0</v>
      </c>
      <c r="C8522" s="293"/>
      <c r="D8522" s="119">
        <v>85.190000000003593</v>
      </c>
      <c r="E8522" s="119">
        <v>30</v>
      </c>
      <c r="F8522" s="293"/>
      <c r="G8522" s="119">
        <v>85.190000000003593</v>
      </c>
      <c r="H8522" s="119">
        <v>15</v>
      </c>
    </row>
    <row r="8523" spans="1:8">
      <c r="A8523" s="119">
        <v>85.200000000003598</v>
      </c>
      <c r="B8523" s="119">
        <v>0</v>
      </c>
      <c r="C8523" s="293"/>
      <c r="D8523" s="119">
        <v>85.200000000003598</v>
      </c>
      <c r="E8523" s="119">
        <v>30</v>
      </c>
      <c r="F8523" s="293"/>
      <c r="G8523" s="119">
        <v>85.200000000003598</v>
      </c>
      <c r="H8523" s="119">
        <v>15</v>
      </c>
    </row>
    <row r="8524" spans="1:8">
      <c r="A8524" s="119">
        <v>85.210000000003603</v>
      </c>
      <c r="B8524" s="119">
        <v>0</v>
      </c>
      <c r="C8524" s="293"/>
      <c r="D8524" s="119">
        <v>85.210000000003603</v>
      </c>
      <c r="E8524" s="119">
        <v>30</v>
      </c>
      <c r="F8524" s="293"/>
      <c r="G8524" s="119">
        <v>85.210000000003603</v>
      </c>
      <c r="H8524" s="119">
        <v>15</v>
      </c>
    </row>
    <row r="8525" spans="1:8">
      <c r="A8525" s="119">
        <v>85.220000000003594</v>
      </c>
      <c r="B8525" s="119">
        <v>0</v>
      </c>
      <c r="C8525" s="293"/>
      <c r="D8525" s="119">
        <v>85.220000000003594</v>
      </c>
      <c r="E8525" s="119">
        <v>30</v>
      </c>
      <c r="F8525" s="293"/>
      <c r="G8525" s="119">
        <v>85.220000000003594</v>
      </c>
      <c r="H8525" s="119">
        <v>15</v>
      </c>
    </row>
    <row r="8526" spans="1:8">
      <c r="A8526" s="119">
        <v>85.230000000003599</v>
      </c>
      <c r="B8526" s="119">
        <v>0</v>
      </c>
      <c r="C8526" s="293"/>
      <c r="D8526" s="119">
        <v>85.230000000003599</v>
      </c>
      <c r="E8526" s="119">
        <v>30</v>
      </c>
      <c r="F8526" s="293"/>
      <c r="G8526" s="119">
        <v>85.230000000003599</v>
      </c>
      <c r="H8526" s="119">
        <v>15</v>
      </c>
    </row>
    <row r="8527" spans="1:8">
      <c r="A8527" s="119">
        <v>85.240000000003604</v>
      </c>
      <c r="B8527" s="119">
        <v>0</v>
      </c>
      <c r="C8527" s="293"/>
      <c r="D8527" s="119">
        <v>85.240000000003604</v>
      </c>
      <c r="E8527" s="119">
        <v>30</v>
      </c>
      <c r="F8527" s="293"/>
      <c r="G8527" s="119">
        <v>85.240000000003604</v>
      </c>
      <c r="H8527" s="119">
        <v>15</v>
      </c>
    </row>
    <row r="8528" spans="1:8">
      <c r="A8528" s="119">
        <v>85.250000000003595</v>
      </c>
      <c r="B8528" s="119">
        <v>0</v>
      </c>
      <c r="C8528" s="293"/>
      <c r="D8528" s="119">
        <v>85.250000000003595</v>
      </c>
      <c r="E8528" s="119">
        <v>30</v>
      </c>
      <c r="F8528" s="293"/>
      <c r="G8528" s="119">
        <v>85.250000000003595</v>
      </c>
      <c r="H8528" s="119">
        <v>15</v>
      </c>
    </row>
    <row r="8529" spans="1:8">
      <c r="A8529" s="119">
        <v>85.2600000000036</v>
      </c>
      <c r="B8529" s="119">
        <v>0</v>
      </c>
      <c r="C8529" s="293"/>
      <c r="D8529" s="119">
        <v>85.2600000000036</v>
      </c>
      <c r="E8529" s="119">
        <v>30</v>
      </c>
      <c r="F8529" s="293"/>
      <c r="G8529" s="119">
        <v>85.2600000000036</v>
      </c>
      <c r="H8529" s="119">
        <v>15</v>
      </c>
    </row>
    <row r="8530" spans="1:8">
      <c r="A8530" s="119">
        <v>85.270000000003606</v>
      </c>
      <c r="B8530" s="119">
        <v>0</v>
      </c>
      <c r="C8530" s="293"/>
      <c r="D8530" s="119">
        <v>85.270000000003606</v>
      </c>
      <c r="E8530" s="119">
        <v>30</v>
      </c>
      <c r="F8530" s="293"/>
      <c r="G8530" s="119">
        <v>85.270000000003606</v>
      </c>
      <c r="H8530" s="119">
        <v>15</v>
      </c>
    </row>
    <row r="8531" spans="1:8">
      <c r="A8531" s="119">
        <v>85.280000000003596</v>
      </c>
      <c r="B8531" s="119">
        <v>0</v>
      </c>
      <c r="C8531" s="293"/>
      <c r="D8531" s="119">
        <v>85.280000000003596</v>
      </c>
      <c r="E8531" s="119">
        <v>30</v>
      </c>
      <c r="F8531" s="293"/>
      <c r="G8531" s="119">
        <v>85.280000000003596</v>
      </c>
      <c r="H8531" s="119">
        <v>15</v>
      </c>
    </row>
    <row r="8532" spans="1:8">
      <c r="A8532" s="119">
        <v>85.290000000003602</v>
      </c>
      <c r="B8532" s="119">
        <v>0</v>
      </c>
      <c r="C8532" s="293"/>
      <c r="D8532" s="119">
        <v>85.290000000003602</v>
      </c>
      <c r="E8532" s="119">
        <v>30</v>
      </c>
      <c r="F8532" s="293"/>
      <c r="G8532" s="119">
        <v>85.290000000003602</v>
      </c>
      <c r="H8532" s="119">
        <v>15</v>
      </c>
    </row>
    <row r="8533" spans="1:8">
      <c r="A8533" s="119">
        <v>85.300000000003607</v>
      </c>
      <c r="B8533" s="119">
        <v>0</v>
      </c>
      <c r="C8533" s="293"/>
      <c r="D8533" s="119">
        <v>85.300000000003607</v>
      </c>
      <c r="E8533" s="119">
        <v>30</v>
      </c>
      <c r="F8533" s="293"/>
      <c r="G8533" s="119">
        <v>85.300000000003607</v>
      </c>
      <c r="H8533" s="119">
        <v>15</v>
      </c>
    </row>
    <row r="8534" spans="1:8">
      <c r="A8534" s="119">
        <v>85.310000000003598</v>
      </c>
      <c r="B8534" s="119">
        <v>0</v>
      </c>
      <c r="C8534" s="293"/>
      <c r="D8534" s="119">
        <v>85.310000000003598</v>
      </c>
      <c r="E8534" s="119">
        <v>30</v>
      </c>
      <c r="F8534" s="293"/>
      <c r="G8534" s="119">
        <v>85.310000000003598</v>
      </c>
      <c r="H8534" s="119">
        <v>15</v>
      </c>
    </row>
    <row r="8535" spans="1:8">
      <c r="A8535" s="119">
        <v>85.320000000003603</v>
      </c>
      <c r="B8535" s="119">
        <v>0</v>
      </c>
      <c r="C8535" s="293"/>
      <c r="D8535" s="119">
        <v>85.320000000003603</v>
      </c>
      <c r="E8535" s="119">
        <v>30</v>
      </c>
      <c r="F8535" s="293"/>
      <c r="G8535" s="119">
        <v>85.320000000003603</v>
      </c>
      <c r="H8535" s="119">
        <v>15</v>
      </c>
    </row>
    <row r="8536" spans="1:8">
      <c r="A8536" s="119">
        <v>85.330000000003594</v>
      </c>
      <c r="B8536" s="119">
        <v>0</v>
      </c>
      <c r="C8536" s="293"/>
      <c r="D8536" s="119">
        <v>85.330000000003594</v>
      </c>
      <c r="E8536" s="119">
        <v>30</v>
      </c>
      <c r="F8536" s="293"/>
      <c r="G8536" s="119">
        <v>85.330000000003594</v>
      </c>
      <c r="H8536" s="119">
        <v>15</v>
      </c>
    </row>
    <row r="8537" spans="1:8">
      <c r="A8537" s="119">
        <v>85.340000000003599</v>
      </c>
      <c r="B8537" s="119">
        <v>0</v>
      </c>
      <c r="C8537" s="293"/>
      <c r="D8537" s="119">
        <v>85.340000000003599</v>
      </c>
      <c r="E8537" s="119">
        <v>30</v>
      </c>
      <c r="F8537" s="293"/>
      <c r="G8537" s="119">
        <v>85.340000000003599</v>
      </c>
      <c r="H8537" s="119">
        <v>15</v>
      </c>
    </row>
    <row r="8538" spans="1:8">
      <c r="A8538" s="119">
        <v>85.350000000003604</v>
      </c>
      <c r="B8538" s="119">
        <v>0</v>
      </c>
      <c r="C8538" s="293"/>
      <c r="D8538" s="119">
        <v>85.350000000003604</v>
      </c>
      <c r="E8538" s="119">
        <v>30</v>
      </c>
      <c r="F8538" s="293"/>
      <c r="G8538" s="119">
        <v>85.350000000003604</v>
      </c>
      <c r="H8538" s="119">
        <v>15</v>
      </c>
    </row>
    <row r="8539" spans="1:8">
      <c r="A8539" s="119">
        <v>85.360000000003595</v>
      </c>
      <c r="B8539" s="119">
        <v>0</v>
      </c>
      <c r="C8539" s="293"/>
      <c r="D8539" s="119">
        <v>85.360000000003595</v>
      </c>
      <c r="E8539" s="119">
        <v>30</v>
      </c>
      <c r="F8539" s="293"/>
      <c r="G8539" s="119">
        <v>85.360000000003595</v>
      </c>
      <c r="H8539" s="119">
        <v>15</v>
      </c>
    </row>
    <row r="8540" spans="1:8">
      <c r="A8540" s="119">
        <v>85.3700000000036</v>
      </c>
      <c r="B8540" s="119">
        <v>0</v>
      </c>
      <c r="C8540" s="293"/>
      <c r="D8540" s="119">
        <v>85.3700000000036</v>
      </c>
      <c r="E8540" s="119">
        <v>30</v>
      </c>
      <c r="F8540" s="293"/>
      <c r="G8540" s="119">
        <v>85.3700000000036</v>
      </c>
      <c r="H8540" s="119">
        <v>15</v>
      </c>
    </row>
    <row r="8541" spans="1:8">
      <c r="A8541" s="119">
        <v>85.380000000003605</v>
      </c>
      <c r="B8541" s="119">
        <v>0</v>
      </c>
      <c r="C8541" s="293"/>
      <c r="D8541" s="119">
        <v>85.380000000003605</v>
      </c>
      <c r="E8541" s="119">
        <v>30</v>
      </c>
      <c r="F8541" s="293"/>
      <c r="G8541" s="119">
        <v>85.380000000003605</v>
      </c>
      <c r="H8541" s="119">
        <v>15</v>
      </c>
    </row>
    <row r="8542" spans="1:8">
      <c r="A8542" s="119">
        <v>85.390000000003695</v>
      </c>
      <c r="B8542" s="119">
        <v>0</v>
      </c>
      <c r="C8542" s="293"/>
      <c r="D8542" s="119">
        <v>85.390000000003695</v>
      </c>
      <c r="E8542" s="119">
        <v>30</v>
      </c>
      <c r="F8542" s="293"/>
      <c r="G8542" s="119">
        <v>85.390000000003695</v>
      </c>
      <c r="H8542" s="119">
        <v>15</v>
      </c>
    </row>
    <row r="8543" spans="1:8">
      <c r="A8543" s="119">
        <v>85.400000000003701</v>
      </c>
      <c r="B8543" s="119">
        <v>0</v>
      </c>
      <c r="C8543" s="293"/>
      <c r="D8543" s="119">
        <v>85.400000000003701</v>
      </c>
      <c r="E8543" s="119">
        <v>30</v>
      </c>
      <c r="F8543" s="293"/>
      <c r="G8543" s="119">
        <v>85.400000000003701</v>
      </c>
      <c r="H8543" s="119">
        <v>15</v>
      </c>
    </row>
    <row r="8544" spans="1:8">
      <c r="A8544" s="119">
        <v>85.410000000003706</v>
      </c>
      <c r="B8544" s="119">
        <v>0</v>
      </c>
      <c r="C8544" s="293"/>
      <c r="D8544" s="119">
        <v>85.410000000003706</v>
      </c>
      <c r="E8544" s="119">
        <v>30</v>
      </c>
      <c r="F8544" s="293"/>
      <c r="G8544" s="119">
        <v>85.410000000003706</v>
      </c>
      <c r="H8544" s="119">
        <v>15</v>
      </c>
    </row>
    <row r="8545" spans="1:8">
      <c r="A8545" s="119">
        <v>85.420000000003697</v>
      </c>
      <c r="B8545" s="119">
        <v>0</v>
      </c>
      <c r="C8545" s="293"/>
      <c r="D8545" s="119">
        <v>85.420000000003697</v>
      </c>
      <c r="E8545" s="119">
        <v>30</v>
      </c>
      <c r="F8545" s="293"/>
      <c r="G8545" s="119">
        <v>85.420000000003697</v>
      </c>
      <c r="H8545" s="119">
        <v>15</v>
      </c>
    </row>
    <row r="8546" spans="1:8">
      <c r="A8546" s="119">
        <v>85.430000000003702</v>
      </c>
      <c r="B8546" s="119">
        <v>0</v>
      </c>
      <c r="C8546" s="293"/>
      <c r="D8546" s="119">
        <v>85.430000000003702</v>
      </c>
      <c r="E8546" s="119">
        <v>30</v>
      </c>
      <c r="F8546" s="293"/>
      <c r="G8546" s="119">
        <v>85.430000000003702</v>
      </c>
      <c r="H8546" s="119">
        <v>15</v>
      </c>
    </row>
    <row r="8547" spans="1:8">
      <c r="A8547" s="119">
        <v>85.440000000003707</v>
      </c>
      <c r="B8547" s="119">
        <v>0</v>
      </c>
      <c r="C8547" s="293"/>
      <c r="D8547" s="119">
        <v>85.440000000003707</v>
      </c>
      <c r="E8547" s="119">
        <v>30</v>
      </c>
      <c r="F8547" s="293"/>
      <c r="G8547" s="119">
        <v>85.440000000003707</v>
      </c>
      <c r="H8547" s="119">
        <v>15</v>
      </c>
    </row>
    <row r="8548" spans="1:8">
      <c r="A8548" s="119">
        <v>85.450000000003698</v>
      </c>
      <c r="B8548" s="119">
        <v>0</v>
      </c>
      <c r="C8548" s="293"/>
      <c r="D8548" s="119">
        <v>85.450000000003698</v>
      </c>
      <c r="E8548" s="119">
        <v>30</v>
      </c>
      <c r="F8548" s="293"/>
      <c r="G8548" s="119">
        <v>85.450000000003698</v>
      </c>
      <c r="H8548" s="119">
        <v>15</v>
      </c>
    </row>
    <row r="8549" spans="1:8">
      <c r="A8549" s="119">
        <v>85.460000000003703</v>
      </c>
      <c r="B8549" s="119">
        <v>0</v>
      </c>
      <c r="C8549" s="293"/>
      <c r="D8549" s="119">
        <v>85.460000000003703</v>
      </c>
      <c r="E8549" s="119">
        <v>30</v>
      </c>
      <c r="F8549" s="293"/>
      <c r="G8549" s="119">
        <v>85.460000000003703</v>
      </c>
      <c r="H8549" s="119">
        <v>15</v>
      </c>
    </row>
    <row r="8550" spans="1:8">
      <c r="A8550" s="119">
        <v>85.470000000003694</v>
      </c>
      <c r="B8550" s="119">
        <v>0</v>
      </c>
      <c r="C8550" s="293"/>
      <c r="D8550" s="119">
        <v>85.470000000003694</v>
      </c>
      <c r="E8550" s="119">
        <v>30</v>
      </c>
      <c r="F8550" s="293"/>
      <c r="G8550" s="119">
        <v>85.470000000003694</v>
      </c>
      <c r="H8550" s="119">
        <v>15</v>
      </c>
    </row>
    <row r="8551" spans="1:8">
      <c r="A8551" s="119">
        <v>85.480000000003699</v>
      </c>
      <c r="B8551" s="119">
        <v>0</v>
      </c>
      <c r="C8551" s="293"/>
      <c r="D8551" s="119">
        <v>85.480000000003699</v>
      </c>
      <c r="E8551" s="119">
        <v>30</v>
      </c>
      <c r="F8551" s="293"/>
      <c r="G8551" s="119">
        <v>85.480000000003699</v>
      </c>
      <c r="H8551" s="119">
        <v>15</v>
      </c>
    </row>
    <row r="8552" spans="1:8">
      <c r="A8552" s="119">
        <v>85.490000000003704</v>
      </c>
      <c r="B8552" s="119">
        <v>0</v>
      </c>
      <c r="C8552" s="293"/>
      <c r="D8552" s="119">
        <v>85.490000000003704</v>
      </c>
      <c r="E8552" s="119">
        <v>30</v>
      </c>
      <c r="F8552" s="293"/>
      <c r="G8552" s="119">
        <v>85.490000000003704</v>
      </c>
      <c r="H8552" s="119">
        <v>15</v>
      </c>
    </row>
    <row r="8553" spans="1:8">
      <c r="A8553" s="119">
        <v>85.500000000003695</v>
      </c>
      <c r="B8553" s="119">
        <v>0</v>
      </c>
      <c r="C8553" s="293"/>
      <c r="D8553" s="119">
        <v>85.500000000003695</v>
      </c>
      <c r="E8553" s="119">
        <v>30</v>
      </c>
      <c r="F8553" s="293"/>
      <c r="G8553" s="119">
        <v>85.500000000003695</v>
      </c>
      <c r="H8553" s="119">
        <v>15</v>
      </c>
    </row>
    <row r="8554" spans="1:8">
      <c r="A8554" s="119">
        <v>85.5100000000037</v>
      </c>
      <c r="B8554" s="119">
        <v>0</v>
      </c>
      <c r="C8554" s="293"/>
      <c r="D8554" s="119">
        <v>85.5100000000037</v>
      </c>
      <c r="E8554" s="119">
        <v>30</v>
      </c>
      <c r="F8554" s="293"/>
      <c r="G8554" s="119">
        <v>85.5100000000037</v>
      </c>
      <c r="H8554" s="119">
        <v>15</v>
      </c>
    </row>
    <row r="8555" spans="1:8">
      <c r="A8555" s="119">
        <v>85.520000000003705</v>
      </c>
      <c r="B8555" s="119">
        <v>0</v>
      </c>
      <c r="C8555" s="293"/>
      <c r="D8555" s="119">
        <v>85.520000000003705</v>
      </c>
      <c r="E8555" s="119">
        <v>30</v>
      </c>
      <c r="F8555" s="293"/>
      <c r="G8555" s="119">
        <v>85.520000000003705</v>
      </c>
      <c r="H8555" s="119">
        <v>15</v>
      </c>
    </row>
    <row r="8556" spans="1:8">
      <c r="A8556" s="119">
        <v>85.530000000003696</v>
      </c>
      <c r="B8556" s="119">
        <v>0</v>
      </c>
      <c r="C8556" s="293"/>
      <c r="D8556" s="119">
        <v>85.530000000003696</v>
      </c>
      <c r="E8556" s="119">
        <v>30</v>
      </c>
      <c r="F8556" s="293"/>
      <c r="G8556" s="119">
        <v>85.530000000003696</v>
      </c>
      <c r="H8556" s="119">
        <v>15</v>
      </c>
    </row>
    <row r="8557" spans="1:8">
      <c r="A8557" s="119">
        <v>85.540000000003701</v>
      </c>
      <c r="B8557" s="119">
        <v>0</v>
      </c>
      <c r="C8557" s="293"/>
      <c r="D8557" s="119">
        <v>85.540000000003701</v>
      </c>
      <c r="E8557" s="119">
        <v>30</v>
      </c>
      <c r="F8557" s="293"/>
      <c r="G8557" s="119">
        <v>85.540000000003701</v>
      </c>
      <c r="H8557" s="119">
        <v>15</v>
      </c>
    </row>
    <row r="8558" spans="1:8">
      <c r="A8558" s="119">
        <v>85.550000000003706</v>
      </c>
      <c r="B8558" s="119">
        <v>0</v>
      </c>
      <c r="C8558" s="293"/>
      <c r="D8558" s="119">
        <v>85.550000000003706</v>
      </c>
      <c r="E8558" s="119">
        <v>30</v>
      </c>
      <c r="F8558" s="293"/>
      <c r="G8558" s="119">
        <v>85.550000000003706</v>
      </c>
      <c r="H8558" s="119">
        <v>15</v>
      </c>
    </row>
    <row r="8559" spans="1:8">
      <c r="A8559" s="119">
        <v>85.560000000003697</v>
      </c>
      <c r="B8559" s="119">
        <v>0</v>
      </c>
      <c r="C8559" s="293"/>
      <c r="D8559" s="119">
        <v>85.560000000003697</v>
      </c>
      <c r="E8559" s="119">
        <v>30</v>
      </c>
      <c r="F8559" s="293"/>
      <c r="G8559" s="119">
        <v>85.560000000003697</v>
      </c>
      <c r="H8559" s="119">
        <v>15</v>
      </c>
    </row>
    <row r="8560" spans="1:8">
      <c r="A8560" s="119">
        <v>85.570000000003702</v>
      </c>
      <c r="B8560" s="119">
        <v>0</v>
      </c>
      <c r="C8560" s="293"/>
      <c r="D8560" s="119">
        <v>85.570000000003702</v>
      </c>
      <c r="E8560" s="119">
        <v>30</v>
      </c>
      <c r="F8560" s="293"/>
      <c r="G8560" s="119">
        <v>85.570000000003702</v>
      </c>
      <c r="H8560" s="119">
        <v>15</v>
      </c>
    </row>
    <row r="8561" spans="1:8">
      <c r="A8561" s="119">
        <v>85.580000000003693</v>
      </c>
      <c r="B8561" s="119">
        <v>0</v>
      </c>
      <c r="C8561" s="293"/>
      <c r="D8561" s="119">
        <v>85.580000000003693</v>
      </c>
      <c r="E8561" s="119">
        <v>30</v>
      </c>
      <c r="F8561" s="293"/>
      <c r="G8561" s="119">
        <v>85.580000000003693</v>
      </c>
      <c r="H8561" s="119">
        <v>15</v>
      </c>
    </row>
    <row r="8562" spans="1:8">
      <c r="A8562" s="119">
        <v>85.590000000003798</v>
      </c>
      <c r="B8562" s="119">
        <v>0</v>
      </c>
      <c r="C8562" s="293"/>
      <c r="D8562" s="119">
        <v>85.590000000003798</v>
      </c>
      <c r="E8562" s="119">
        <v>30</v>
      </c>
      <c r="F8562" s="293"/>
      <c r="G8562" s="119">
        <v>85.590000000003798</v>
      </c>
      <c r="H8562" s="119">
        <v>15</v>
      </c>
    </row>
    <row r="8563" spans="1:8">
      <c r="A8563" s="119">
        <v>85.600000000003803</v>
      </c>
      <c r="B8563" s="119">
        <v>0</v>
      </c>
      <c r="C8563" s="293"/>
      <c r="D8563" s="119">
        <v>85.600000000003803</v>
      </c>
      <c r="E8563" s="119">
        <v>30</v>
      </c>
      <c r="F8563" s="293"/>
      <c r="G8563" s="119">
        <v>85.600000000003803</v>
      </c>
      <c r="H8563" s="119">
        <v>15</v>
      </c>
    </row>
    <row r="8564" spans="1:8">
      <c r="A8564" s="119">
        <v>85.610000000003794</v>
      </c>
      <c r="B8564" s="119">
        <v>0</v>
      </c>
      <c r="C8564" s="293"/>
      <c r="D8564" s="119">
        <v>85.610000000003794</v>
      </c>
      <c r="E8564" s="119">
        <v>30</v>
      </c>
      <c r="F8564" s="293"/>
      <c r="G8564" s="119">
        <v>85.610000000003794</v>
      </c>
      <c r="H8564" s="119">
        <v>15</v>
      </c>
    </row>
    <row r="8565" spans="1:8">
      <c r="A8565" s="119">
        <v>85.620000000003799</v>
      </c>
      <c r="B8565" s="119">
        <v>0</v>
      </c>
      <c r="C8565" s="293"/>
      <c r="D8565" s="119">
        <v>85.620000000003799</v>
      </c>
      <c r="E8565" s="119">
        <v>30</v>
      </c>
      <c r="F8565" s="293"/>
      <c r="G8565" s="119">
        <v>85.620000000003799</v>
      </c>
      <c r="H8565" s="119">
        <v>15</v>
      </c>
    </row>
    <row r="8566" spans="1:8">
      <c r="A8566" s="119">
        <v>85.630000000003804</v>
      </c>
      <c r="B8566" s="119">
        <v>0</v>
      </c>
      <c r="C8566" s="293"/>
      <c r="D8566" s="119">
        <v>85.630000000003804</v>
      </c>
      <c r="E8566" s="119">
        <v>30</v>
      </c>
      <c r="F8566" s="293"/>
      <c r="G8566" s="119">
        <v>85.630000000003804</v>
      </c>
      <c r="H8566" s="119">
        <v>15</v>
      </c>
    </row>
    <row r="8567" spans="1:8">
      <c r="A8567" s="119">
        <v>85.640000000003795</v>
      </c>
      <c r="B8567" s="119">
        <v>0</v>
      </c>
      <c r="C8567" s="293"/>
      <c r="D8567" s="119">
        <v>85.640000000003795</v>
      </c>
      <c r="E8567" s="119">
        <v>30</v>
      </c>
      <c r="F8567" s="293"/>
      <c r="G8567" s="119">
        <v>85.640000000003795</v>
      </c>
      <c r="H8567" s="119">
        <v>15</v>
      </c>
    </row>
    <row r="8568" spans="1:8">
      <c r="A8568" s="119">
        <v>85.6500000000038</v>
      </c>
      <c r="B8568" s="119">
        <v>0</v>
      </c>
      <c r="C8568" s="293"/>
      <c r="D8568" s="119">
        <v>85.6500000000038</v>
      </c>
      <c r="E8568" s="119">
        <v>30</v>
      </c>
      <c r="F8568" s="293"/>
      <c r="G8568" s="119">
        <v>85.6500000000038</v>
      </c>
      <c r="H8568" s="119">
        <v>15</v>
      </c>
    </row>
    <row r="8569" spans="1:8">
      <c r="A8569" s="119">
        <v>85.660000000003805</v>
      </c>
      <c r="B8569" s="119">
        <v>0</v>
      </c>
      <c r="C8569" s="293"/>
      <c r="D8569" s="119">
        <v>85.660000000003805</v>
      </c>
      <c r="E8569" s="119">
        <v>30</v>
      </c>
      <c r="F8569" s="293"/>
      <c r="G8569" s="119">
        <v>85.660000000003805</v>
      </c>
      <c r="H8569" s="119">
        <v>15</v>
      </c>
    </row>
    <row r="8570" spans="1:8">
      <c r="A8570" s="119">
        <v>85.670000000003796</v>
      </c>
      <c r="B8570" s="119">
        <v>0</v>
      </c>
      <c r="C8570" s="293"/>
      <c r="D8570" s="119">
        <v>85.670000000003796</v>
      </c>
      <c r="E8570" s="119">
        <v>30</v>
      </c>
      <c r="F8570" s="293"/>
      <c r="G8570" s="119">
        <v>85.670000000003796</v>
      </c>
      <c r="H8570" s="119">
        <v>15</v>
      </c>
    </row>
    <row r="8571" spans="1:8">
      <c r="A8571" s="119">
        <v>85.680000000003801</v>
      </c>
      <c r="B8571" s="119">
        <v>0</v>
      </c>
      <c r="C8571" s="293"/>
      <c r="D8571" s="119">
        <v>85.680000000003801</v>
      </c>
      <c r="E8571" s="119">
        <v>30</v>
      </c>
      <c r="F8571" s="293"/>
      <c r="G8571" s="119">
        <v>85.680000000003801</v>
      </c>
      <c r="H8571" s="119">
        <v>15</v>
      </c>
    </row>
    <row r="8572" spans="1:8">
      <c r="A8572" s="119">
        <v>85.690000000003806</v>
      </c>
      <c r="B8572" s="119">
        <v>0</v>
      </c>
      <c r="C8572" s="293"/>
      <c r="D8572" s="119">
        <v>85.690000000003806</v>
      </c>
      <c r="E8572" s="119">
        <v>30</v>
      </c>
      <c r="F8572" s="293"/>
      <c r="G8572" s="119">
        <v>85.690000000003806</v>
      </c>
      <c r="H8572" s="119">
        <v>15</v>
      </c>
    </row>
    <row r="8573" spans="1:8">
      <c r="A8573" s="119">
        <v>85.700000000003797</v>
      </c>
      <c r="B8573" s="119">
        <v>0</v>
      </c>
      <c r="C8573" s="293"/>
      <c r="D8573" s="119">
        <v>85.700000000003797</v>
      </c>
      <c r="E8573" s="119">
        <v>30</v>
      </c>
      <c r="F8573" s="293"/>
      <c r="G8573" s="119">
        <v>85.700000000003797</v>
      </c>
      <c r="H8573" s="119">
        <v>15</v>
      </c>
    </row>
    <row r="8574" spans="1:8">
      <c r="A8574" s="119">
        <v>85.710000000003802</v>
      </c>
      <c r="B8574" s="119">
        <v>0</v>
      </c>
      <c r="C8574" s="293"/>
      <c r="D8574" s="119">
        <v>85.710000000003802</v>
      </c>
      <c r="E8574" s="119">
        <v>30</v>
      </c>
      <c r="F8574" s="293"/>
      <c r="G8574" s="119">
        <v>85.710000000003802</v>
      </c>
      <c r="H8574" s="119">
        <v>15</v>
      </c>
    </row>
    <row r="8575" spans="1:8">
      <c r="A8575" s="119">
        <v>85.720000000003793</v>
      </c>
      <c r="B8575" s="119">
        <v>0</v>
      </c>
      <c r="C8575" s="293"/>
      <c r="D8575" s="119">
        <v>85.720000000003793</v>
      </c>
      <c r="E8575" s="119">
        <v>30</v>
      </c>
      <c r="F8575" s="293"/>
      <c r="G8575" s="119">
        <v>85.720000000003793</v>
      </c>
      <c r="H8575" s="119">
        <v>15</v>
      </c>
    </row>
    <row r="8576" spans="1:8">
      <c r="A8576" s="119">
        <v>85.730000000003798</v>
      </c>
      <c r="B8576" s="119">
        <v>0</v>
      </c>
      <c r="C8576" s="293"/>
      <c r="D8576" s="119">
        <v>85.730000000003798</v>
      </c>
      <c r="E8576" s="119">
        <v>30</v>
      </c>
      <c r="F8576" s="293"/>
      <c r="G8576" s="119">
        <v>85.730000000003798</v>
      </c>
      <c r="H8576" s="119">
        <v>15</v>
      </c>
    </row>
    <row r="8577" spans="1:8">
      <c r="A8577" s="119">
        <v>85.740000000003803</v>
      </c>
      <c r="B8577" s="119">
        <v>0</v>
      </c>
      <c r="C8577" s="293"/>
      <c r="D8577" s="119">
        <v>85.740000000003803</v>
      </c>
      <c r="E8577" s="119">
        <v>30</v>
      </c>
      <c r="F8577" s="293"/>
      <c r="G8577" s="119">
        <v>85.740000000003803</v>
      </c>
      <c r="H8577" s="119">
        <v>15</v>
      </c>
    </row>
    <row r="8578" spans="1:8">
      <c r="A8578" s="119">
        <v>85.750000000003794</v>
      </c>
      <c r="B8578" s="119">
        <v>0</v>
      </c>
      <c r="C8578" s="293"/>
      <c r="D8578" s="119">
        <v>85.750000000003794</v>
      </c>
      <c r="E8578" s="119">
        <v>30</v>
      </c>
      <c r="F8578" s="293"/>
      <c r="G8578" s="119">
        <v>85.750000000003794</v>
      </c>
      <c r="H8578" s="119">
        <v>15</v>
      </c>
    </row>
    <row r="8579" spans="1:8">
      <c r="A8579" s="119">
        <v>85.760000000003799</v>
      </c>
      <c r="B8579" s="119">
        <v>0</v>
      </c>
      <c r="C8579" s="293"/>
      <c r="D8579" s="119">
        <v>85.760000000003799</v>
      </c>
      <c r="E8579" s="119">
        <v>30</v>
      </c>
      <c r="F8579" s="293"/>
      <c r="G8579" s="119">
        <v>85.760000000003799</v>
      </c>
      <c r="H8579" s="119">
        <v>15</v>
      </c>
    </row>
    <row r="8580" spans="1:8">
      <c r="A8580" s="119">
        <v>85.770000000003805</v>
      </c>
      <c r="B8580" s="119">
        <v>0</v>
      </c>
      <c r="C8580" s="293"/>
      <c r="D8580" s="119">
        <v>85.770000000003805</v>
      </c>
      <c r="E8580" s="119">
        <v>30</v>
      </c>
      <c r="F8580" s="293"/>
      <c r="G8580" s="119">
        <v>85.770000000003805</v>
      </c>
      <c r="H8580" s="119">
        <v>15</v>
      </c>
    </row>
    <row r="8581" spans="1:8">
      <c r="A8581" s="119">
        <v>85.780000000003895</v>
      </c>
      <c r="B8581" s="119">
        <v>0</v>
      </c>
      <c r="C8581" s="293"/>
      <c r="D8581" s="119">
        <v>85.780000000003895</v>
      </c>
      <c r="E8581" s="119">
        <v>30</v>
      </c>
      <c r="F8581" s="293"/>
      <c r="G8581" s="119">
        <v>85.780000000003895</v>
      </c>
      <c r="H8581" s="119">
        <v>15</v>
      </c>
    </row>
    <row r="8582" spans="1:8">
      <c r="A8582" s="119">
        <v>85.7900000000039</v>
      </c>
      <c r="B8582" s="119">
        <v>0</v>
      </c>
      <c r="C8582" s="293"/>
      <c r="D8582" s="119">
        <v>85.7900000000039</v>
      </c>
      <c r="E8582" s="119">
        <v>30</v>
      </c>
      <c r="F8582" s="293"/>
      <c r="G8582" s="119">
        <v>85.7900000000039</v>
      </c>
      <c r="H8582" s="119">
        <v>15</v>
      </c>
    </row>
    <row r="8583" spans="1:8">
      <c r="A8583" s="119">
        <v>85.800000000003905</v>
      </c>
      <c r="B8583" s="119">
        <v>0</v>
      </c>
      <c r="C8583" s="293"/>
      <c r="D8583" s="119">
        <v>85.800000000003905</v>
      </c>
      <c r="E8583" s="119">
        <v>30</v>
      </c>
      <c r="F8583" s="293"/>
      <c r="G8583" s="119">
        <v>85.800000000003905</v>
      </c>
      <c r="H8583" s="119">
        <v>15</v>
      </c>
    </row>
    <row r="8584" spans="1:8">
      <c r="A8584" s="119">
        <v>85.810000000003896</v>
      </c>
      <c r="B8584" s="119">
        <v>0</v>
      </c>
      <c r="C8584" s="293"/>
      <c r="D8584" s="119">
        <v>85.810000000003896</v>
      </c>
      <c r="E8584" s="119">
        <v>30</v>
      </c>
      <c r="F8584" s="293"/>
      <c r="G8584" s="119">
        <v>85.810000000003896</v>
      </c>
      <c r="H8584" s="119">
        <v>15</v>
      </c>
    </row>
    <row r="8585" spans="1:8">
      <c r="A8585" s="119">
        <v>85.820000000003901</v>
      </c>
      <c r="B8585" s="119">
        <v>0</v>
      </c>
      <c r="C8585" s="293"/>
      <c r="D8585" s="119">
        <v>85.820000000003901</v>
      </c>
      <c r="E8585" s="119">
        <v>30</v>
      </c>
      <c r="F8585" s="293"/>
      <c r="G8585" s="119">
        <v>85.820000000003901</v>
      </c>
      <c r="H8585" s="119">
        <v>15</v>
      </c>
    </row>
    <row r="8586" spans="1:8">
      <c r="A8586" s="119">
        <v>85.830000000003906</v>
      </c>
      <c r="B8586" s="119">
        <v>0</v>
      </c>
      <c r="C8586" s="293"/>
      <c r="D8586" s="119">
        <v>85.830000000003906</v>
      </c>
      <c r="E8586" s="119">
        <v>30</v>
      </c>
      <c r="F8586" s="293"/>
      <c r="G8586" s="119">
        <v>85.830000000003906</v>
      </c>
      <c r="H8586" s="119">
        <v>15</v>
      </c>
    </row>
    <row r="8587" spans="1:8">
      <c r="A8587" s="119">
        <v>85.840000000003897</v>
      </c>
      <c r="B8587" s="119">
        <v>0</v>
      </c>
      <c r="C8587" s="293"/>
      <c r="D8587" s="119">
        <v>85.840000000003897</v>
      </c>
      <c r="E8587" s="119">
        <v>30</v>
      </c>
      <c r="F8587" s="293"/>
      <c r="G8587" s="119">
        <v>85.840000000003897</v>
      </c>
      <c r="H8587" s="119">
        <v>15</v>
      </c>
    </row>
    <row r="8588" spans="1:8">
      <c r="A8588" s="119">
        <v>85.850000000003902</v>
      </c>
      <c r="B8588" s="119">
        <v>0</v>
      </c>
      <c r="C8588" s="293"/>
      <c r="D8588" s="119">
        <v>85.850000000003902</v>
      </c>
      <c r="E8588" s="119">
        <v>30</v>
      </c>
      <c r="F8588" s="293"/>
      <c r="G8588" s="119">
        <v>85.850000000003902</v>
      </c>
      <c r="H8588" s="119">
        <v>15</v>
      </c>
    </row>
    <row r="8589" spans="1:8">
      <c r="A8589" s="119">
        <v>85.860000000003893</v>
      </c>
      <c r="B8589" s="119">
        <v>0</v>
      </c>
      <c r="C8589" s="293"/>
      <c r="D8589" s="119">
        <v>85.860000000003893</v>
      </c>
      <c r="E8589" s="119">
        <v>30</v>
      </c>
      <c r="F8589" s="293"/>
      <c r="G8589" s="119">
        <v>85.860000000003893</v>
      </c>
      <c r="H8589" s="119">
        <v>15</v>
      </c>
    </row>
    <row r="8590" spans="1:8">
      <c r="A8590" s="119">
        <v>85.870000000003898</v>
      </c>
      <c r="B8590" s="119">
        <v>0</v>
      </c>
      <c r="C8590" s="293"/>
      <c r="D8590" s="119">
        <v>85.870000000003898</v>
      </c>
      <c r="E8590" s="119">
        <v>30</v>
      </c>
      <c r="F8590" s="293"/>
      <c r="G8590" s="119">
        <v>85.870000000003898</v>
      </c>
      <c r="H8590" s="119">
        <v>15</v>
      </c>
    </row>
    <row r="8591" spans="1:8">
      <c r="A8591" s="119">
        <v>85.880000000003903</v>
      </c>
      <c r="B8591" s="119">
        <v>0</v>
      </c>
      <c r="C8591" s="293"/>
      <c r="D8591" s="119">
        <v>85.880000000003903</v>
      </c>
      <c r="E8591" s="119">
        <v>30</v>
      </c>
      <c r="F8591" s="293"/>
      <c r="G8591" s="119">
        <v>85.880000000003903</v>
      </c>
      <c r="H8591" s="119">
        <v>15</v>
      </c>
    </row>
    <row r="8592" spans="1:8">
      <c r="A8592" s="119">
        <v>85.890000000003894</v>
      </c>
      <c r="B8592" s="119">
        <v>0</v>
      </c>
      <c r="C8592" s="293"/>
      <c r="D8592" s="119">
        <v>85.890000000003894</v>
      </c>
      <c r="E8592" s="119">
        <v>30</v>
      </c>
      <c r="F8592" s="293"/>
      <c r="G8592" s="119">
        <v>85.890000000003894</v>
      </c>
      <c r="H8592" s="119">
        <v>15</v>
      </c>
    </row>
    <row r="8593" spans="1:8">
      <c r="A8593" s="119">
        <v>85.900000000003899</v>
      </c>
      <c r="B8593" s="119">
        <v>0</v>
      </c>
      <c r="C8593" s="293"/>
      <c r="D8593" s="119">
        <v>85.900000000003899</v>
      </c>
      <c r="E8593" s="119">
        <v>30</v>
      </c>
      <c r="F8593" s="293"/>
      <c r="G8593" s="119">
        <v>85.900000000003899</v>
      </c>
      <c r="H8593" s="119">
        <v>15</v>
      </c>
    </row>
    <row r="8594" spans="1:8">
      <c r="A8594" s="119">
        <v>85.910000000003905</v>
      </c>
      <c r="B8594" s="119">
        <v>0</v>
      </c>
      <c r="C8594" s="293"/>
      <c r="D8594" s="119">
        <v>85.910000000003905</v>
      </c>
      <c r="E8594" s="119">
        <v>30</v>
      </c>
      <c r="F8594" s="293"/>
      <c r="G8594" s="119">
        <v>85.910000000003905</v>
      </c>
      <c r="H8594" s="119">
        <v>15</v>
      </c>
    </row>
    <row r="8595" spans="1:8">
      <c r="A8595" s="119">
        <v>85.920000000003895</v>
      </c>
      <c r="B8595" s="119">
        <v>0</v>
      </c>
      <c r="C8595" s="293"/>
      <c r="D8595" s="119">
        <v>85.920000000003895</v>
      </c>
      <c r="E8595" s="119">
        <v>30</v>
      </c>
      <c r="F8595" s="293"/>
      <c r="G8595" s="119">
        <v>85.920000000003895</v>
      </c>
      <c r="H8595" s="119">
        <v>15</v>
      </c>
    </row>
    <row r="8596" spans="1:8">
      <c r="A8596" s="119">
        <v>85.930000000003901</v>
      </c>
      <c r="B8596" s="119">
        <v>0</v>
      </c>
      <c r="C8596" s="293"/>
      <c r="D8596" s="119">
        <v>85.930000000003901</v>
      </c>
      <c r="E8596" s="119">
        <v>30</v>
      </c>
      <c r="F8596" s="293"/>
      <c r="G8596" s="119">
        <v>85.930000000003901</v>
      </c>
      <c r="H8596" s="119">
        <v>15</v>
      </c>
    </row>
    <row r="8597" spans="1:8">
      <c r="A8597" s="119">
        <v>85.940000000003906</v>
      </c>
      <c r="B8597" s="119">
        <v>0</v>
      </c>
      <c r="C8597" s="293"/>
      <c r="D8597" s="119">
        <v>85.940000000003906</v>
      </c>
      <c r="E8597" s="119">
        <v>30</v>
      </c>
      <c r="F8597" s="293"/>
      <c r="G8597" s="119">
        <v>85.940000000003906</v>
      </c>
      <c r="H8597" s="119">
        <v>15</v>
      </c>
    </row>
    <row r="8598" spans="1:8">
      <c r="A8598" s="119">
        <v>85.950000000003897</v>
      </c>
      <c r="B8598" s="119">
        <v>0</v>
      </c>
      <c r="C8598" s="293"/>
      <c r="D8598" s="119">
        <v>85.950000000003897</v>
      </c>
      <c r="E8598" s="119">
        <v>30</v>
      </c>
      <c r="F8598" s="293"/>
      <c r="G8598" s="119">
        <v>85.950000000003897</v>
      </c>
      <c r="H8598" s="119">
        <v>15</v>
      </c>
    </row>
    <row r="8599" spans="1:8">
      <c r="A8599" s="119">
        <v>85.960000000003902</v>
      </c>
      <c r="B8599" s="119">
        <v>0</v>
      </c>
      <c r="C8599" s="293"/>
      <c r="D8599" s="119">
        <v>85.960000000003902</v>
      </c>
      <c r="E8599" s="119">
        <v>30</v>
      </c>
      <c r="F8599" s="293"/>
      <c r="G8599" s="119">
        <v>85.960000000003902</v>
      </c>
      <c r="H8599" s="119">
        <v>15</v>
      </c>
    </row>
    <row r="8600" spans="1:8">
      <c r="A8600" s="119">
        <v>85.970000000003907</v>
      </c>
      <c r="B8600" s="119">
        <v>0</v>
      </c>
      <c r="C8600" s="293"/>
      <c r="D8600" s="119">
        <v>85.970000000003907</v>
      </c>
      <c r="E8600" s="119">
        <v>30</v>
      </c>
      <c r="F8600" s="293"/>
      <c r="G8600" s="119">
        <v>85.970000000003907</v>
      </c>
      <c r="H8600" s="119">
        <v>15</v>
      </c>
    </row>
    <row r="8601" spans="1:8">
      <c r="A8601" s="119">
        <v>85.980000000003997</v>
      </c>
      <c r="B8601" s="119">
        <v>0</v>
      </c>
      <c r="C8601" s="293"/>
      <c r="D8601" s="119">
        <v>85.980000000003997</v>
      </c>
      <c r="E8601" s="119">
        <v>30</v>
      </c>
      <c r="F8601" s="293"/>
      <c r="G8601" s="119">
        <v>85.980000000003997</v>
      </c>
      <c r="H8601" s="119">
        <v>15</v>
      </c>
    </row>
    <row r="8602" spans="1:8">
      <c r="A8602" s="119">
        <v>85.990000000004002</v>
      </c>
      <c r="B8602" s="119">
        <v>0</v>
      </c>
      <c r="C8602" s="293"/>
      <c r="D8602" s="119">
        <v>85.990000000004002</v>
      </c>
      <c r="E8602" s="119">
        <v>30</v>
      </c>
      <c r="F8602" s="293"/>
      <c r="G8602" s="119">
        <v>85.990000000004002</v>
      </c>
      <c r="H8602" s="119">
        <v>15</v>
      </c>
    </row>
    <row r="8603" spans="1:8">
      <c r="A8603" s="119">
        <v>86.000000000003993</v>
      </c>
      <c r="B8603" s="119">
        <v>0</v>
      </c>
      <c r="C8603" s="293"/>
      <c r="D8603" s="119">
        <v>86.000000000003993</v>
      </c>
      <c r="E8603" s="119">
        <v>30</v>
      </c>
      <c r="F8603" s="293"/>
      <c r="G8603" s="119">
        <v>86.000000000003993</v>
      </c>
      <c r="H8603" s="119">
        <v>15</v>
      </c>
    </row>
    <row r="8604" spans="1:8">
      <c r="A8604" s="119">
        <v>86.010000000003998</v>
      </c>
      <c r="B8604" s="119">
        <v>0</v>
      </c>
      <c r="C8604" s="293"/>
      <c r="D8604" s="119">
        <v>86.010000000003998</v>
      </c>
      <c r="E8604" s="119">
        <v>30</v>
      </c>
      <c r="F8604" s="293"/>
      <c r="G8604" s="119">
        <v>86.010000000003998</v>
      </c>
      <c r="H8604" s="119">
        <v>15</v>
      </c>
    </row>
    <row r="8605" spans="1:8">
      <c r="A8605" s="119">
        <v>86.020000000004003</v>
      </c>
      <c r="B8605" s="119">
        <v>0</v>
      </c>
      <c r="C8605" s="293"/>
      <c r="D8605" s="119">
        <v>86.020000000004003</v>
      </c>
      <c r="E8605" s="119">
        <v>30</v>
      </c>
      <c r="F8605" s="293"/>
      <c r="G8605" s="119">
        <v>86.020000000004003</v>
      </c>
      <c r="H8605" s="119">
        <v>15</v>
      </c>
    </row>
    <row r="8606" spans="1:8">
      <c r="A8606" s="119">
        <v>86.030000000003994</v>
      </c>
      <c r="B8606" s="119">
        <v>0</v>
      </c>
      <c r="C8606" s="293"/>
      <c r="D8606" s="119">
        <v>86.030000000003994</v>
      </c>
      <c r="E8606" s="119">
        <v>30</v>
      </c>
      <c r="F8606" s="293"/>
      <c r="G8606" s="119">
        <v>86.030000000003994</v>
      </c>
      <c r="H8606" s="119">
        <v>15</v>
      </c>
    </row>
    <row r="8607" spans="1:8">
      <c r="A8607" s="119">
        <v>86.040000000004</v>
      </c>
      <c r="B8607" s="119">
        <v>0</v>
      </c>
      <c r="C8607" s="293"/>
      <c r="D8607" s="119">
        <v>86.040000000004</v>
      </c>
      <c r="E8607" s="119">
        <v>30</v>
      </c>
      <c r="F8607" s="293"/>
      <c r="G8607" s="119">
        <v>86.040000000004</v>
      </c>
      <c r="H8607" s="119">
        <v>15</v>
      </c>
    </row>
    <row r="8608" spans="1:8">
      <c r="A8608" s="119">
        <v>86.050000000004005</v>
      </c>
      <c r="B8608" s="119">
        <v>0</v>
      </c>
      <c r="C8608" s="293"/>
      <c r="D8608" s="119">
        <v>86.050000000004005</v>
      </c>
      <c r="E8608" s="119">
        <v>30</v>
      </c>
      <c r="F8608" s="293"/>
      <c r="G8608" s="119">
        <v>86.050000000004005</v>
      </c>
      <c r="H8608" s="119">
        <v>15</v>
      </c>
    </row>
    <row r="8609" spans="1:8">
      <c r="A8609" s="119">
        <v>86.060000000003996</v>
      </c>
      <c r="B8609" s="119">
        <v>0</v>
      </c>
      <c r="C8609" s="293"/>
      <c r="D8609" s="119">
        <v>86.060000000003996</v>
      </c>
      <c r="E8609" s="119">
        <v>30</v>
      </c>
      <c r="F8609" s="293"/>
      <c r="G8609" s="119">
        <v>86.060000000003996</v>
      </c>
      <c r="H8609" s="119">
        <v>15</v>
      </c>
    </row>
    <row r="8610" spans="1:8">
      <c r="A8610" s="119">
        <v>86.070000000004001</v>
      </c>
      <c r="B8610" s="119">
        <v>0</v>
      </c>
      <c r="C8610" s="293"/>
      <c r="D8610" s="119">
        <v>86.070000000004001</v>
      </c>
      <c r="E8610" s="119">
        <v>30</v>
      </c>
      <c r="F8610" s="293"/>
      <c r="G8610" s="119">
        <v>86.070000000004001</v>
      </c>
      <c r="H8610" s="119">
        <v>15</v>
      </c>
    </row>
    <row r="8611" spans="1:8">
      <c r="A8611" s="119">
        <v>86.080000000004006</v>
      </c>
      <c r="B8611" s="119">
        <v>0</v>
      </c>
      <c r="C8611" s="293"/>
      <c r="D8611" s="119">
        <v>86.080000000004006</v>
      </c>
      <c r="E8611" s="119">
        <v>30</v>
      </c>
      <c r="F8611" s="293"/>
      <c r="G8611" s="119">
        <v>86.080000000004006</v>
      </c>
      <c r="H8611" s="119">
        <v>15</v>
      </c>
    </row>
    <row r="8612" spans="1:8">
      <c r="A8612" s="119">
        <v>86.090000000003997</v>
      </c>
      <c r="B8612" s="119">
        <v>0</v>
      </c>
      <c r="C8612" s="293"/>
      <c r="D8612" s="119">
        <v>86.090000000003997</v>
      </c>
      <c r="E8612" s="119">
        <v>30</v>
      </c>
      <c r="F8612" s="293"/>
      <c r="G8612" s="119">
        <v>86.090000000003997</v>
      </c>
      <c r="H8612" s="119">
        <v>15</v>
      </c>
    </row>
    <row r="8613" spans="1:8">
      <c r="A8613" s="119">
        <v>86.100000000004002</v>
      </c>
      <c r="B8613" s="119">
        <v>0</v>
      </c>
      <c r="C8613" s="293"/>
      <c r="D8613" s="119">
        <v>86.100000000004002</v>
      </c>
      <c r="E8613" s="119">
        <v>30</v>
      </c>
      <c r="F8613" s="293"/>
      <c r="G8613" s="119">
        <v>86.100000000004002</v>
      </c>
      <c r="H8613" s="119">
        <v>15</v>
      </c>
    </row>
    <row r="8614" spans="1:8">
      <c r="A8614" s="119">
        <v>86.110000000004007</v>
      </c>
      <c r="B8614" s="119">
        <v>0</v>
      </c>
      <c r="C8614" s="293"/>
      <c r="D8614" s="119">
        <v>86.110000000004007</v>
      </c>
      <c r="E8614" s="119">
        <v>30</v>
      </c>
      <c r="F8614" s="293"/>
      <c r="G8614" s="119">
        <v>86.110000000004007</v>
      </c>
      <c r="H8614" s="119">
        <v>15</v>
      </c>
    </row>
    <row r="8615" spans="1:8">
      <c r="A8615" s="119">
        <v>86.120000000003998</v>
      </c>
      <c r="B8615" s="119">
        <v>0</v>
      </c>
      <c r="C8615" s="293"/>
      <c r="D8615" s="119">
        <v>86.120000000003998</v>
      </c>
      <c r="E8615" s="119">
        <v>30</v>
      </c>
      <c r="F8615" s="293"/>
      <c r="G8615" s="119">
        <v>86.120000000003998</v>
      </c>
      <c r="H8615" s="119">
        <v>15</v>
      </c>
    </row>
    <row r="8616" spans="1:8">
      <c r="A8616" s="119">
        <v>86.130000000004003</v>
      </c>
      <c r="B8616" s="119">
        <v>0</v>
      </c>
      <c r="C8616" s="293"/>
      <c r="D8616" s="119">
        <v>86.130000000004003</v>
      </c>
      <c r="E8616" s="119">
        <v>30</v>
      </c>
      <c r="F8616" s="293"/>
      <c r="G8616" s="119">
        <v>86.130000000004003</v>
      </c>
      <c r="H8616" s="119">
        <v>15</v>
      </c>
    </row>
    <row r="8617" spans="1:8">
      <c r="A8617" s="119">
        <v>86.140000000003994</v>
      </c>
      <c r="B8617" s="119">
        <v>0</v>
      </c>
      <c r="C8617" s="293"/>
      <c r="D8617" s="119">
        <v>86.140000000003994</v>
      </c>
      <c r="E8617" s="119">
        <v>30</v>
      </c>
      <c r="F8617" s="293"/>
      <c r="G8617" s="119">
        <v>86.140000000003994</v>
      </c>
      <c r="H8617" s="119">
        <v>15</v>
      </c>
    </row>
    <row r="8618" spans="1:8">
      <c r="A8618" s="119">
        <v>86.150000000003999</v>
      </c>
      <c r="B8618" s="119">
        <v>0</v>
      </c>
      <c r="C8618" s="293"/>
      <c r="D8618" s="119">
        <v>86.150000000003999</v>
      </c>
      <c r="E8618" s="119">
        <v>30</v>
      </c>
      <c r="F8618" s="293"/>
      <c r="G8618" s="119">
        <v>86.150000000003999</v>
      </c>
      <c r="H8618" s="119">
        <v>15</v>
      </c>
    </row>
    <row r="8619" spans="1:8">
      <c r="A8619" s="119">
        <v>86.160000000004004</v>
      </c>
      <c r="B8619" s="119">
        <v>0</v>
      </c>
      <c r="C8619" s="293"/>
      <c r="D8619" s="119">
        <v>86.160000000004004</v>
      </c>
      <c r="E8619" s="119">
        <v>30</v>
      </c>
      <c r="F8619" s="293"/>
      <c r="G8619" s="119">
        <v>86.160000000004004</v>
      </c>
      <c r="H8619" s="119">
        <v>15</v>
      </c>
    </row>
    <row r="8620" spans="1:8">
      <c r="A8620" s="119">
        <v>86.170000000004094</v>
      </c>
      <c r="B8620" s="119">
        <v>0</v>
      </c>
      <c r="C8620" s="293"/>
      <c r="D8620" s="119">
        <v>86.170000000004094</v>
      </c>
      <c r="E8620" s="119">
        <v>30</v>
      </c>
      <c r="F8620" s="293"/>
      <c r="G8620" s="119">
        <v>86.170000000004094</v>
      </c>
      <c r="H8620" s="119">
        <v>15</v>
      </c>
    </row>
    <row r="8621" spans="1:8">
      <c r="A8621" s="119">
        <v>86.1800000000041</v>
      </c>
      <c r="B8621" s="119">
        <v>0</v>
      </c>
      <c r="C8621" s="293"/>
      <c r="D8621" s="119">
        <v>86.1800000000041</v>
      </c>
      <c r="E8621" s="119">
        <v>30</v>
      </c>
      <c r="F8621" s="293"/>
      <c r="G8621" s="119">
        <v>86.1800000000041</v>
      </c>
      <c r="H8621" s="119">
        <v>15</v>
      </c>
    </row>
    <row r="8622" spans="1:8">
      <c r="A8622" s="119">
        <v>86.190000000004105</v>
      </c>
      <c r="B8622" s="119">
        <v>0</v>
      </c>
      <c r="C8622" s="293"/>
      <c r="D8622" s="119">
        <v>86.190000000004105</v>
      </c>
      <c r="E8622" s="119">
        <v>30</v>
      </c>
      <c r="F8622" s="293"/>
      <c r="G8622" s="119">
        <v>86.190000000004105</v>
      </c>
      <c r="H8622" s="119">
        <v>15</v>
      </c>
    </row>
    <row r="8623" spans="1:8">
      <c r="A8623" s="119">
        <v>86.200000000004096</v>
      </c>
      <c r="B8623" s="119">
        <v>0</v>
      </c>
      <c r="C8623" s="293"/>
      <c r="D8623" s="119">
        <v>86.200000000004096</v>
      </c>
      <c r="E8623" s="119">
        <v>30</v>
      </c>
      <c r="F8623" s="293"/>
      <c r="G8623" s="119">
        <v>86.200000000004096</v>
      </c>
      <c r="H8623" s="119">
        <v>15</v>
      </c>
    </row>
    <row r="8624" spans="1:8">
      <c r="A8624" s="119">
        <v>86.210000000004101</v>
      </c>
      <c r="B8624" s="119">
        <v>0</v>
      </c>
      <c r="C8624" s="293"/>
      <c r="D8624" s="119">
        <v>86.210000000004101</v>
      </c>
      <c r="E8624" s="119">
        <v>30</v>
      </c>
      <c r="F8624" s="293"/>
      <c r="G8624" s="119">
        <v>86.210000000004101</v>
      </c>
      <c r="H8624" s="119">
        <v>15</v>
      </c>
    </row>
    <row r="8625" spans="1:8">
      <c r="A8625" s="119">
        <v>86.220000000004106</v>
      </c>
      <c r="B8625" s="119">
        <v>0</v>
      </c>
      <c r="C8625" s="293"/>
      <c r="D8625" s="119">
        <v>86.220000000004106</v>
      </c>
      <c r="E8625" s="119">
        <v>30</v>
      </c>
      <c r="F8625" s="293"/>
      <c r="G8625" s="119">
        <v>86.220000000004106</v>
      </c>
      <c r="H8625" s="119">
        <v>15</v>
      </c>
    </row>
    <row r="8626" spans="1:8">
      <c r="A8626" s="119">
        <v>86.230000000004097</v>
      </c>
      <c r="B8626" s="119">
        <v>0</v>
      </c>
      <c r="C8626" s="293"/>
      <c r="D8626" s="119">
        <v>86.230000000004097</v>
      </c>
      <c r="E8626" s="119">
        <v>30</v>
      </c>
      <c r="F8626" s="293"/>
      <c r="G8626" s="119">
        <v>86.230000000004097</v>
      </c>
      <c r="H8626" s="119">
        <v>15</v>
      </c>
    </row>
    <row r="8627" spans="1:8">
      <c r="A8627" s="119">
        <v>86.240000000004102</v>
      </c>
      <c r="B8627" s="119">
        <v>0</v>
      </c>
      <c r="C8627" s="293"/>
      <c r="D8627" s="119">
        <v>86.240000000004102</v>
      </c>
      <c r="E8627" s="119">
        <v>30</v>
      </c>
      <c r="F8627" s="293"/>
      <c r="G8627" s="119">
        <v>86.240000000004102</v>
      </c>
      <c r="H8627" s="119">
        <v>15</v>
      </c>
    </row>
    <row r="8628" spans="1:8">
      <c r="A8628" s="119">
        <v>86.250000000004107</v>
      </c>
      <c r="B8628" s="119">
        <v>0</v>
      </c>
      <c r="C8628" s="293"/>
      <c r="D8628" s="119">
        <v>86.250000000004107</v>
      </c>
      <c r="E8628" s="119">
        <v>30</v>
      </c>
      <c r="F8628" s="293"/>
      <c r="G8628" s="119">
        <v>86.250000000004107</v>
      </c>
      <c r="H8628" s="119">
        <v>15</v>
      </c>
    </row>
    <row r="8629" spans="1:8">
      <c r="A8629" s="119">
        <v>86.260000000004098</v>
      </c>
      <c r="B8629" s="119">
        <v>0</v>
      </c>
      <c r="C8629" s="293"/>
      <c r="D8629" s="119">
        <v>86.260000000004098</v>
      </c>
      <c r="E8629" s="119">
        <v>30</v>
      </c>
      <c r="F8629" s="293"/>
      <c r="G8629" s="119">
        <v>86.260000000004098</v>
      </c>
      <c r="H8629" s="119">
        <v>15</v>
      </c>
    </row>
    <row r="8630" spans="1:8">
      <c r="A8630" s="119">
        <v>86.270000000004103</v>
      </c>
      <c r="B8630" s="119">
        <v>0</v>
      </c>
      <c r="C8630" s="293"/>
      <c r="D8630" s="119">
        <v>86.270000000004103</v>
      </c>
      <c r="E8630" s="119">
        <v>30</v>
      </c>
      <c r="F8630" s="293"/>
      <c r="G8630" s="119">
        <v>86.270000000004103</v>
      </c>
      <c r="H8630" s="119">
        <v>15</v>
      </c>
    </row>
    <row r="8631" spans="1:8">
      <c r="A8631" s="119">
        <v>86.280000000004094</v>
      </c>
      <c r="B8631" s="119">
        <v>0</v>
      </c>
      <c r="C8631" s="293"/>
      <c r="D8631" s="119">
        <v>86.280000000004094</v>
      </c>
      <c r="E8631" s="119">
        <v>30</v>
      </c>
      <c r="F8631" s="293"/>
      <c r="G8631" s="119">
        <v>86.280000000004094</v>
      </c>
      <c r="H8631" s="119">
        <v>15</v>
      </c>
    </row>
    <row r="8632" spans="1:8">
      <c r="A8632" s="119">
        <v>86.290000000004099</v>
      </c>
      <c r="B8632" s="119">
        <v>0</v>
      </c>
      <c r="C8632" s="293"/>
      <c r="D8632" s="119">
        <v>86.290000000004099</v>
      </c>
      <c r="E8632" s="119">
        <v>30</v>
      </c>
      <c r="F8632" s="293"/>
      <c r="G8632" s="119">
        <v>86.290000000004099</v>
      </c>
      <c r="H8632" s="119">
        <v>15</v>
      </c>
    </row>
    <row r="8633" spans="1:8">
      <c r="A8633" s="119">
        <v>86.300000000004104</v>
      </c>
      <c r="B8633" s="119">
        <v>0</v>
      </c>
      <c r="C8633" s="293"/>
      <c r="D8633" s="119">
        <v>86.300000000004104</v>
      </c>
      <c r="E8633" s="119">
        <v>30</v>
      </c>
      <c r="F8633" s="293"/>
      <c r="G8633" s="119">
        <v>86.300000000004104</v>
      </c>
      <c r="H8633" s="119">
        <v>15</v>
      </c>
    </row>
    <row r="8634" spans="1:8">
      <c r="A8634" s="119">
        <v>86.310000000004095</v>
      </c>
      <c r="B8634" s="119">
        <v>0</v>
      </c>
      <c r="C8634" s="293"/>
      <c r="D8634" s="119">
        <v>86.310000000004095</v>
      </c>
      <c r="E8634" s="119">
        <v>30</v>
      </c>
      <c r="F8634" s="293"/>
      <c r="G8634" s="119">
        <v>86.310000000004095</v>
      </c>
      <c r="H8634" s="119">
        <v>15</v>
      </c>
    </row>
    <row r="8635" spans="1:8">
      <c r="A8635" s="119">
        <v>86.3200000000041</v>
      </c>
      <c r="B8635" s="119">
        <v>0</v>
      </c>
      <c r="C8635" s="293"/>
      <c r="D8635" s="119">
        <v>86.3200000000041</v>
      </c>
      <c r="E8635" s="119">
        <v>30</v>
      </c>
      <c r="F8635" s="293"/>
      <c r="G8635" s="119">
        <v>86.3200000000041</v>
      </c>
      <c r="H8635" s="119">
        <v>15</v>
      </c>
    </row>
    <row r="8636" spans="1:8">
      <c r="A8636" s="119">
        <v>86.330000000004105</v>
      </c>
      <c r="B8636" s="119">
        <v>0</v>
      </c>
      <c r="C8636" s="293"/>
      <c r="D8636" s="119">
        <v>86.330000000004105</v>
      </c>
      <c r="E8636" s="119">
        <v>30</v>
      </c>
      <c r="F8636" s="293"/>
      <c r="G8636" s="119">
        <v>86.330000000004105</v>
      </c>
      <c r="H8636" s="119">
        <v>15</v>
      </c>
    </row>
    <row r="8637" spans="1:8">
      <c r="A8637" s="119">
        <v>86.340000000004096</v>
      </c>
      <c r="B8637" s="119">
        <v>0</v>
      </c>
      <c r="C8637" s="293"/>
      <c r="D8637" s="119">
        <v>86.340000000004096</v>
      </c>
      <c r="E8637" s="119">
        <v>30</v>
      </c>
      <c r="F8637" s="293"/>
      <c r="G8637" s="119">
        <v>86.340000000004096</v>
      </c>
      <c r="H8637" s="119">
        <v>15</v>
      </c>
    </row>
    <row r="8638" spans="1:8">
      <c r="A8638" s="119">
        <v>86.350000000004101</v>
      </c>
      <c r="B8638" s="119">
        <v>0</v>
      </c>
      <c r="C8638" s="293"/>
      <c r="D8638" s="119">
        <v>86.350000000004101</v>
      </c>
      <c r="E8638" s="119">
        <v>30</v>
      </c>
      <c r="F8638" s="293"/>
      <c r="G8638" s="119">
        <v>86.350000000004101</v>
      </c>
      <c r="H8638" s="119">
        <v>15</v>
      </c>
    </row>
    <row r="8639" spans="1:8">
      <c r="A8639" s="119">
        <v>86.360000000004106</v>
      </c>
      <c r="B8639" s="119">
        <v>0</v>
      </c>
      <c r="C8639" s="293"/>
      <c r="D8639" s="119">
        <v>86.360000000004106</v>
      </c>
      <c r="E8639" s="119">
        <v>30</v>
      </c>
      <c r="F8639" s="293"/>
      <c r="G8639" s="119">
        <v>86.360000000004106</v>
      </c>
      <c r="H8639" s="119">
        <v>15</v>
      </c>
    </row>
    <row r="8640" spans="1:8">
      <c r="A8640" s="119">
        <v>86.370000000004197</v>
      </c>
      <c r="B8640" s="119">
        <v>0</v>
      </c>
      <c r="C8640" s="293"/>
      <c r="D8640" s="119">
        <v>86.370000000004197</v>
      </c>
      <c r="E8640" s="119">
        <v>30</v>
      </c>
      <c r="F8640" s="293"/>
      <c r="G8640" s="119">
        <v>86.370000000004197</v>
      </c>
      <c r="H8640" s="119">
        <v>15</v>
      </c>
    </row>
    <row r="8641" spans="1:8">
      <c r="A8641" s="119">
        <v>86.380000000004202</v>
      </c>
      <c r="B8641" s="119">
        <v>0</v>
      </c>
      <c r="C8641" s="293"/>
      <c r="D8641" s="119">
        <v>86.380000000004202</v>
      </c>
      <c r="E8641" s="119">
        <v>30</v>
      </c>
      <c r="F8641" s="293"/>
      <c r="G8641" s="119">
        <v>86.380000000004202</v>
      </c>
      <c r="H8641" s="119">
        <v>15</v>
      </c>
    </row>
    <row r="8642" spans="1:8">
      <c r="A8642" s="119">
        <v>86.390000000004207</v>
      </c>
      <c r="B8642" s="119">
        <v>0</v>
      </c>
      <c r="C8642" s="293"/>
      <c r="D8642" s="119">
        <v>86.390000000004207</v>
      </c>
      <c r="E8642" s="119">
        <v>30</v>
      </c>
      <c r="F8642" s="293"/>
      <c r="G8642" s="119">
        <v>86.390000000004207</v>
      </c>
      <c r="H8642" s="119">
        <v>15</v>
      </c>
    </row>
    <row r="8643" spans="1:8">
      <c r="A8643" s="119">
        <v>86.400000000004198</v>
      </c>
      <c r="B8643" s="119">
        <v>0</v>
      </c>
      <c r="C8643" s="293"/>
      <c r="D8643" s="119">
        <v>86.400000000004198</v>
      </c>
      <c r="E8643" s="119">
        <v>30</v>
      </c>
      <c r="F8643" s="293"/>
      <c r="G8643" s="119">
        <v>86.400000000004198</v>
      </c>
      <c r="H8643" s="119">
        <v>15</v>
      </c>
    </row>
    <row r="8644" spans="1:8">
      <c r="A8644" s="119">
        <v>86.410000000004203</v>
      </c>
      <c r="B8644" s="119">
        <v>0</v>
      </c>
      <c r="C8644" s="293"/>
      <c r="D8644" s="119">
        <v>86.410000000004203</v>
      </c>
      <c r="E8644" s="119">
        <v>30</v>
      </c>
      <c r="F8644" s="293"/>
      <c r="G8644" s="119">
        <v>86.410000000004203</v>
      </c>
      <c r="H8644" s="119">
        <v>15</v>
      </c>
    </row>
    <row r="8645" spans="1:8">
      <c r="A8645" s="119">
        <v>86.420000000004194</v>
      </c>
      <c r="B8645" s="119">
        <v>0</v>
      </c>
      <c r="C8645" s="293"/>
      <c r="D8645" s="119">
        <v>86.420000000004194</v>
      </c>
      <c r="E8645" s="119">
        <v>30</v>
      </c>
      <c r="F8645" s="293"/>
      <c r="G8645" s="119">
        <v>86.420000000004194</v>
      </c>
      <c r="H8645" s="119">
        <v>15</v>
      </c>
    </row>
    <row r="8646" spans="1:8">
      <c r="A8646" s="119">
        <v>86.430000000004199</v>
      </c>
      <c r="B8646" s="119">
        <v>0</v>
      </c>
      <c r="C8646" s="293"/>
      <c r="D8646" s="119">
        <v>86.430000000004199</v>
      </c>
      <c r="E8646" s="119">
        <v>30</v>
      </c>
      <c r="F8646" s="293"/>
      <c r="G8646" s="119">
        <v>86.430000000004199</v>
      </c>
      <c r="H8646" s="119">
        <v>15</v>
      </c>
    </row>
    <row r="8647" spans="1:8">
      <c r="A8647" s="119">
        <v>86.440000000004204</v>
      </c>
      <c r="B8647" s="119">
        <v>0</v>
      </c>
      <c r="C8647" s="293"/>
      <c r="D8647" s="119">
        <v>86.440000000004204</v>
      </c>
      <c r="E8647" s="119">
        <v>30</v>
      </c>
      <c r="F8647" s="293"/>
      <c r="G8647" s="119">
        <v>86.440000000004204</v>
      </c>
      <c r="H8647" s="119">
        <v>15</v>
      </c>
    </row>
    <row r="8648" spans="1:8">
      <c r="A8648" s="119">
        <v>86.450000000004195</v>
      </c>
      <c r="B8648" s="119">
        <v>0</v>
      </c>
      <c r="C8648" s="293"/>
      <c r="D8648" s="119">
        <v>86.450000000004195</v>
      </c>
      <c r="E8648" s="119">
        <v>30</v>
      </c>
      <c r="F8648" s="293"/>
      <c r="G8648" s="119">
        <v>86.450000000004195</v>
      </c>
      <c r="H8648" s="119">
        <v>15</v>
      </c>
    </row>
    <row r="8649" spans="1:8">
      <c r="A8649" s="119">
        <v>86.4600000000042</v>
      </c>
      <c r="B8649" s="119">
        <v>0</v>
      </c>
      <c r="C8649" s="293"/>
      <c r="D8649" s="119">
        <v>86.4600000000042</v>
      </c>
      <c r="E8649" s="119">
        <v>30</v>
      </c>
      <c r="F8649" s="293"/>
      <c r="G8649" s="119">
        <v>86.4600000000042</v>
      </c>
      <c r="H8649" s="119">
        <v>15</v>
      </c>
    </row>
    <row r="8650" spans="1:8">
      <c r="A8650" s="119">
        <v>86.470000000004205</v>
      </c>
      <c r="B8650" s="119">
        <v>0</v>
      </c>
      <c r="C8650" s="293"/>
      <c r="D8650" s="119">
        <v>86.470000000004205</v>
      </c>
      <c r="E8650" s="119">
        <v>30</v>
      </c>
      <c r="F8650" s="293"/>
      <c r="G8650" s="119">
        <v>86.470000000004205</v>
      </c>
      <c r="H8650" s="119">
        <v>15</v>
      </c>
    </row>
    <row r="8651" spans="1:8">
      <c r="A8651" s="119">
        <v>86.480000000004196</v>
      </c>
      <c r="B8651" s="119">
        <v>0</v>
      </c>
      <c r="C8651" s="293"/>
      <c r="D8651" s="119">
        <v>86.480000000004196</v>
      </c>
      <c r="E8651" s="119">
        <v>30</v>
      </c>
      <c r="F8651" s="293"/>
      <c r="G8651" s="119">
        <v>86.480000000004196</v>
      </c>
      <c r="H8651" s="119">
        <v>15</v>
      </c>
    </row>
    <row r="8652" spans="1:8">
      <c r="A8652" s="119">
        <v>86.490000000004201</v>
      </c>
      <c r="B8652" s="119">
        <v>0</v>
      </c>
      <c r="C8652" s="293"/>
      <c r="D8652" s="119">
        <v>86.490000000004201</v>
      </c>
      <c r="E8652" s="119">
        <v>30</v>
      </c>
      <c r="F8652" s="293"/>
      <c r="G8652" s="119">
        <v>86.490000000004201</v>
      </c>
      <c r="H8652" s="119">
        <v>15</v>
      </c>
    </row>
    <row r="8653" spans="1:8">
      <c r="A8653" s="119">
        <v>86.500000000004206</v>
      </c>
      <c r="B8653" s="119">
        <v>0</v>
      </c>
      <c r="C8653" s="293"/>
      <c r="D8653" s="119">
        <v>86.500000000004206</v>
      </c>
      <c r="E8653" s="119">
        <v>30</v>
      </c>
      <c r="F8653" s="293"/>
      <c r="G8653" s="119">
        <v>86.500000000004206</v>
      </c>
      <c r="H8653" s="119">
        <v>15</v>
      </c>
    </row>
    <row r="8654" spans="1:8">
      <c r="A8654" s="119">
        <v>86.510000000004197</v>
      </c>
      <c r="B8654" s="119">
        <v>0</v>
      </c>
      <c r="C8654" s="293"/>
      <c r="D8654" s="119">
        <v>86.510000000004197</v>
      </c>
      <c r="E8654" s="119">
        <v>30</v>
      </c>
      <c r="F8654" s="293"/>
      <c r="G8654" s="119">
        <v>86.510000000004197</v>
      </c>
      <c r="H8654" s="119">
        <v>15</v>
      </c>
    </row>
    <row r="8655" spans="1:8">
      <c r="A8655" s="119">
        <v>86.520000000004202</v>
      </c>
      <c r="B8655" s="119">
        <v>0</v>
      </c>
      <c r="C8655" s="293"/>
      <c r="D8655" s="119">
        <v>86.520000000004202</v>
      </c>
      <c r="E8655" s="119">
        <v>30</v>
      </c>
      <c r="F8655" s="293"/>
      <c r="G8655" s="119">
        <v>86.520000000004202</v>
      </c>
      <c r="H8655" s="119">
        <v>15</v>
      </c>
    </row>
    <row r="8656" spans="1:8">
      <c r="A8656" s="119">
        <v>86.530000000004193</v>
      </c>
      <c r="B8656" s="119">
        <v>0</v>
      </c>
      <c r="C8656" s="293"/>
      <c r="D8656" s="119">
        <v>86.530000000004193</v>
      </c>
      <c r="E8656" s="119">
        <v>30</v>
      </c>
      <c r="F8656" s="293"/>
      <c r="G8656" s="119">
        <v>86.530000000004193</v>
      </c>
      <c r="H8656" s="119">
        <v>15</v>
      </c>
    </row>
    <row r="8657" spans="1:8">
      <c r="A8657" s="119">
        <v>86.540000000004198</v>
      </c>
      <c r="B8657" s="119">
        <v>0</v>
      </c>
      <c r="C8657" s="293"/>
      <c r="D8657" s="119">
        <v>86.540000000004198</v>
      </c>
      <c r="E8657" s="119">
        <v>30</v>
      </c>
      <c r="F8657" s="293"/>
      <c r="G8657" s="119">
        <v>86.540000000004198</v>
      </c>
      <c r="H8657" s="119">
        <v>15</v>
      </c>
    </row>
    <row r="8658" spans="1:8">
      <c r="A8658" s="119">
        <v>86.550000000004204</v>
      </c>
      <c r="B8658" s="119">
        <v>0</v>
      </c>
      <c r="C8658" s="293"/>
      <c r="D8658" s="119">
        <v>86.550000000004204</v>
      </c>
      <c r="E8658" s="119">
        <v>30</v>
      </c>
      <c r="F8658" s="293"/>
      <c r="G8658" s="119">
        <v>86.550000000004204</v>
      </c>
      <c r="H8658" s="119">
        <v>15</v>
      </c>
    </row>
    <row r="8659" spans="1:8">
      <c r="A8659" s="119">
        <v>86.560000000004294</v>
      </c>
      <c r="B8659" s="119">
        <v>0</v>
      </c>
      <c r="C8659" s="293"/>
      <c r="D8659" s="119">
        <v>86.560000000004294</v>
      </c>
      <c r="E8659" s="119">
        <v>30</v>
      </c>
      <c r="F8659" s="293"/>
      <c r="G8659" s="119">
        <v>86.560000000004294</v>
      </c>
      <c r="H8659" s="119">
        <v>15</v>
      </c>
    </row>
    <row r="8660" spans="1:8">
      <c r="A8660" s="119">
        <v>86.570000000004299</v>
      </c>
      <c r="B8660" s="119">
        <v>0</v>
      </c>
      <c r="C8660" s="293"/>
      <c r="D8660" s="119">
        <v>86.570000000004299</v>
      </c>
      <c r="E8660" s="119">
        <v>30</v>
      </c>
      <c r="F8660" s="293"/>
      <c r="G8660" s="119">
        <v>86.570000000004299</v>
      </c>
      <c r="H8660" s="119">
        <v>15</v>
      </c>
    </row>
    <row r="8661" spans="1:8">
      <c r="A8661" s="119">
        <v>86.580000000004304</v>
      </c>
      <c r="B8661" s="119">
        <v>0</v>
      </c>
      <c r="C8661" s="293"/>
      <c r="D8661" s="119">
        <v>86.580000000004304</v>
      </c>
      <c r="E8661" s="119">
        <v>30</v>
      </c>
      <c r="F8661" s="293"/>
      <c r="G8661" s="119">
        <v>86.580000000004304</v>
      </c>
      <c r="H8661" s="119">
        <v>15</v>
      </c>
    </row>
    <row r="8662" spans="1:8">
      <c r="A8662" s="119">
        <v>86.590000000004295</v>
      </c>
      <c r="B8662" s="119">
        <v>0</v>
      </c>
      <c r="C8662" s="293"/>
      <c r="D8662" s="119">
        <v>86.590000000004295</v>
      </c>
      <c r="E8662" s="119">
        <v>30</v>
      </c>
      <c r="F8662" s="293"/>
      <c r="G8662" s="119">
        <v>86.590000000004295</v>
      </c>
      <c r="H8662" s="119">
        <v>15</v>
      </c>
    </row>
    <row r="8663" spans="1:8">
      <c r="A8663" s="119">
        <v>86.6000000000043</v>
      </c>
      <c r="B8663" s="119">
        <v>0</v>
      </c>
      <c r="C8663" s="293"/>
      <c r="D8663" s="119">
        <v>86.6000000000043</v>
      </c>
      <c r="E8663" s="119">
        <v>30</v>
      </c>
      <c r="F8663" s="293"/>
      <c r="G8663" s="119">
        <v>86.6000000000043</v>
      </c>
      <c r="H8663" s="119">
        <v>15</v>
      </c>
    </row>
    <row r="8664" spans="1:8">
      <c r="A8664" s="119">
        <v>86.610000000004305</v>
      </c>
      <c r="B8664" s="119">
        <v>0</v>
      </c>
      <c r="C8664" s="293"/>
      <c r="D8664" s="119">
        <v>86.610000000004305</v>
      </c>
      <c r="E8664" s="119">
        <v>30</v>
      </c>
      <c r="F8664" s="293"/>
      <c r="G8664" s="119">
        <v>86.610000000004305</v>
      </c>
      <c r="H8664" s="119">
        <v>15</v>
      </c>
    </row>
    <row r="8665" spans="1:8">
      <c r="A8665" s="119">
        <v>86.620000000004296</v>
      </c>
      <c r="B8665" s="119">
        <v>0</v>
      </c>
      <c r="C8665" s="293"/>
      <c r="D8665" s="119">
        <v>86.620000000004296</v>
      </c>
      <c r="E8665" s="119">
        <v>30</v>
      </c>
      <c r="F8665" s="293"/>
      <c r="G8665" s="119">
        <v>86.620000000004296</v>
      </c>
      <c r="H8665" s="119">
        <v>15</v>
      </c>
    </row>
    <row r="8666" spans="1:8">
      <c r="A8666" s="119">
        <v>86.630000000004301</v>
      </c>
      <c r="B8666" s="119">
        <v>0</v>
      </c>
      <c r="C8666" s="293"/>
      <c r="D8666" s="119">
        <v>86.630000000004301</v>
      </c>
      <c r="E8666" s="119">
        <v>30</v>
      </c>
      <c r="F8666" s="293"/>
      <c r="G8666" s="119">
        <v>86.630000000004301</v>
      </c>
      <c r="H8666" s="119">
        <v>15</v>
      </c>
    </row>
    <row r="8667" spans="1:8">
      <c r="A8667" s="119">
        <v>86.640000000004306</v>
      </c>
      <c r="B8667" s="119">
        <v>0</v>
      </c>
      <c r="C8667" s="293"/>
      <c r="D8667" s="119">
        <v>86.640000000004306</v>
      </c>
      <c r="E8667" s="119">
        <v>30</v>
      </c>
      <c r="F8667" s="293"/>
      <c r="G8667" s="119">
        <v>86.640000000004306</v>
      </c>
      <c r="H8667" s="119">
        <v>15</v>
      </c>
    </row>
    <row r="8668" spans="1:8">
      <c r="A8668" s="119">
        <v>86.650000000004297</v>
      </c>
      <c r="B8668" s="119">
        <v>0</v>
      </c>
      <c r="C8668" s="293"/>
      <c r="D8668" s="119">
        <v>86.650000000004297</v>
      </c>
      <c r="E8668" s="119">
        <v>30</v>
      </c>
      <c r="F8668" s="293"/>
      <c r="G8668" s="119">
        <v>86.650000000004297</v>
      </c>
      <c r="H8668" s="119">
        <v>15</v>
      </c>
    </row>
    <row r="8669" spans="1:8">
      <c r="A8669" s="119">
        <v>86.660000000004302</v>
      </c>
      <c r="B8669" s="119">
        <v>0</v>
      </c>
      <c r="C8669" s="293"/>
      <c r="D8669" s="119">
        <v>86.660000000004302</v>
      </c>
      <c r="E8669" s="119">
        <v>30</v>
      </c>
      <c r="F8669" s="293"/>
      <c r="G8669" s="119">
        <v>86.660000000004302</v>
      </c>
      <c r="H8669" s="119">
        <v>15</v>
      </c>
    </row>
    <row r="8670" spans="1:8">
      <c r="A8670" s="119">
        <v>86.670000000004293</v>
      </c>
      <c r="B8670" s="119">
        <v>0</v>
      </c>
      <c r="C8670" s="293"/>
      <c r="D8670" s="119">
        <v>86.670000000004293</v>
      </c>
      <c r="E8670" s="119">
        <v>30</v>
      </c>
      <c r="F8670" s="293"/>
      <c r="G8670" s="119">
        <v>86.670000000004293</v>
      </c>
      <c r="H8670" s="119">
        <v>15</v>
      </c>
    </row>
    <row r="8671" spans="1:8">
      <c r="A8671" s="119">
        <v>86.680000000004298</v>
      </c>
      <c r="B8671" s="119">
        <v>0</v>
      </c>
      <c r="C8671" s="293"/>
      <c r="D8671" s="119">
        <v>86.680000000004298</v>
      </c>
      <c r="E8671" s="119">
        <v>30</v>
      </c>
      <c r="F8671" s="293"/>
      <c r="G8671" s="119">
        <v>86.680000000004298</v>
      </c>
      <c r="H8671" s="119">
        <v>15</v>
      </c>
    </row>
    <row r="8672" spans="1:8">
      <c r="A8672" s="119">
        <v>86.690000000004304</v>
      </c>
      <c r="B8672" s="119">
        <v>0</v>
      </c>
      <c r="C8672" s="293"/>
      <c r="D8672" s="119">
        <v>86.690000000004304</v>
      </c>
      <c r="E8672" s="119">
        <v>30</v>
      </c>
      <c r="F8672" s="293"/>
      <c r="G8672" s="119">
        <v>86.690000000004304</v>
      </c>
      <c r="H8672" s="119">
        <v>15</v>
      </c>
    </row>
    <row r="8673" spans="1:8">
      <c r="A8673" s="119">
        <v>86.700000000004295</v>
      </c>
      <c r="B8673" s="119">
        <v>0</v>
      </c>
      <c r="C8673" s="293"/>
      <c r="D8673" s="119">
        <v>86.700000000004295</v>
      </c>
      <c r="E8673" s="119">
        <v>30</v>
      </c>
      <c r="F8673" s="293"/>
      <c r="G8673" s="119">
        <v>86.700000000004295</v>
      </c>
      <c r="H8673" s="119">
        <v>15</v>
      </c>
    </row>
    <row r="8674" spans="1:8">
      <c r="A8674" s="119">
        <v>86.7100000000043</v>
      </c>
      <c r="B8674" s="119">
        <v>0</v>
      </c>
      <c r="C8674" s="293"/>
      <c r="D8674" s="119">
        <v>86.7100000000043</v>
      </c>
      <c r="E8674" s="119">
        <v>30</v>
      </c>
      <c r="F8674" s="293"/>
      <c r="G8674" s="119">
        <v>86.7100000000043</v>
      </c>
      <c r="H8674" s="119">
        <v>15</v>
      </c>
    </row>
    <row r="8675" spans="1:8">
      <c r="A8675" s="119">
        <v>86.720000000004305</v>
      </c>
      <c r="B8675" s="119">
        <v>0</v>
      </c>
      <c r="C8675" s="293"/>
      <c r="D8675" s="119">
        <v>86.720000000004305</v>
      </c>
      <c r="E8675" s="119">
        <v>30</v>
      </c>
      <c r="F8675" s="293"/>
      <c r="G8675" s="119">
        <v>86.720000000004305</v>
      </c>
      <c r="H8675" s="119">
        <v>15</v>
      </c>
    </row>
    <row r="8676" spans="1:8">
      <c r="A8676" s="119">
        <v>86.730000000004296</v>
      </c>
      <c r="B8676" s="119">
        <v>0</v>
      </c>
      <c r="C8676" s="293"/>
      <c r="D8676" s="119">
        <v>86.730000000004296</v>
      </c>
      <c r="E8676" s="119">
        <v>30</v>
      </c>
      <c r="F8676" s="293"/>
      <c r="G8676" s="119">
        <v>86.730000000004296</v>
      </c>
      <c r="H8676" s="119">
        <v>15</v>
      </c>
    </row>
    <row r="8677" spans="1:8">
      <c r="A8677" s="119">
        <v>86.740000000004301</v>
      </c>
      <c r="B8677" s="119">
        <v>0</v>
      </c>
      <c r="C8677" s="293"/>
      <c r="D8677" s="119">
        <v>86.740000000004301</v>
      </c>
      <c r="E8677" s="119">
        <v>30</v>
      </c>
      <c r="F8677" s="293"/>
      <c r="G8677" s="119">
        <v>86.740000000004301</v>
      </c>
      <c r="H8677" s="119">
        <v>15</v>
      </c>
    </row>
    <row r="8678" spans="1:8">
      <c r="A8678" s="119">
        <v>86.750000000004306</v>
      </c>
      <c r="B8678" s="119">
        <v>0</v>
      </c>
      <c r="C8678" s="293"/>
      <c r="D8678" s="119">
        <v>86.750000000004306</v>
      </c>
      <c r="E8678" s="119">
        <v>30</v>
      </c>
      <c r="F8678" s="293"/>
      <c r="G8678" s="119">
        <v>86.750000000004306</v>
      </c>
      <c r="H8678" s="119">
        <v>15</v>
      </c>
    </row>
    <row r="8679" spans="1:8">
      <c r="A8679" s="119">
        <v>86.760000000004396</v>
      </c>
      <c r="B8679" s="119">
        <v>0</v>
      </c>
      <c r="C8679" s="293"/>
      <c r="D8679" s="119">
        <v>86.760000000004396</v>
      </c>
      <c r="E8679" s="119">
        <v>30</v>
      </c>
      <c r="F8679" s="293"/>
      <c r="G8679" s="119">
        <v>86.760000000004396</v>
      </c>
      <c r="H8679" s="119">
        <v>15</v>
      </c>
    </row>
    <row r="8680" spans="1:8">
      <c r="A8680" s="119">
        <v>86.770000000004401</v>
      </c>
      <c r="B8680" s="119">
        <v>0</v>
      </c>
      <c r="C8680" s="293"/>
      <c r="D8680" s="119">
        <v>86.770000000004401</v>
      </c>
      <c r="E8680" s="119">
        <v>30</v>
      </c>
      <c r="F8680" s="293"/>
      <c r="G8680" s="119">
        <v>86.770000000004401</v>
      </c>
      <c r="H8680" s="119">
        <v>15</v>
      </c>
    </row>
    <row r="8681" spans="1:8">
      <c r="A8681" s="119">
        <v>86.780000000004407</v>
      </c>
      <c r="B8681" s="119">
        <v>0</v>
      </c>
      <c r="C8681" s="293"/>
      <c r="D8681" s="119">
        <v>86.780000000004407</v>
      </c>
      <c r="E8681" s="119">
        <v>30</v>
      </c>
      <c r="F8681" s="293"/>
      <c r="G8681" s="119">
        <v>86.780000000004407</v>
      </c>
      <c r="H8681" s="119">
        <v>15</v>
      </c>
    </row>
    <row r="8682" spans="1:8">
      <c r="A8682" s="119">
        <v>86.790000000004397</v>
      </c>
      <c r="B8682" s="119">
        <v>0</v>
      </c>
      <c r="C8682" s="293"/>
      <c r="D8682" s="119">
        <v>86.790000000004397</v>
      </c>
      <c r="E8682" s="119">
        <v>30</v>
      </c>
      <c r="F8682" s="293"/>
      <c r="G8682" s="119">
        <v>86.790000000004397</v>
      </c>
      <c r="H8682" s="119">
        <v>15</v>
      </c>
    </row>
    <row r="8683" spans="1:8">
      <c r="A8683" s="119">
        <v>86.800000000004403</v>
      </c>
      <c r="B8683" s="119">
        <v>0</v>
      </c>
      <c r="C8683" s="293"/>
      <c r="D8683" s="119">
        <v>86.800000000004403</v>
      </c>
      <c r="E8683" s="119">
        <v>30</v>
      </c>
      <c r="F8683" s="293"/>
      <c r="G8683" s="119">
        <v>86.800000000004403</v>
      </c>
      <c r="H8683" s="119">
        <v>15</v>
      </c>
    </row>
    <row r="8684" spans="1:8">
      <c r="A8684" s="119">
        <v>86.810000000004393</v>
      </c>
      <c r="B8684" s="119">
        <v>0</v>
      </c>
      <c r="C8684" s="293"/>
      <c r="D8684" s="119">
        <v>86.810000000004393</v>
      </c>
      <c r="E8684" s="119">
        <v>30</v>
      </c>
      <c r="F8684" s="293"/>
      <c r="G8684" s="119">
        <v>86.810000000004393</v>
      </c>
      <c r="H8684" s="119">
        <v>15</v>
      </c>
    </row>
    <row r="8685" spans="1:8">
      <c r="A8685" s="119">
        <v>86.820000000004399</v>
      </c>
      <c r="B8685" s="119">
        <v>0</v>
      </c>
      <c r="C8685" s="293"/>
      <c r="D8685" s="119">
        <v>86.820000000004399</v>
      </c>
      <c r="E8685" s="119">
        <v>30</v>
      </c>
      <c r="F8685" s="293"/>
      <c r="G8685" s="119">
        <v>86.820000000004399</v>
      </c>
      <c r="H8685" s="119">
        <v>15</v>
      </c>
    </row>
    <row r="8686" spans="1:8">
      <c r="A8686" s="119">
        <v>86.830000000004404</v>
      </c>
      <c r="B8686" s="119">
        <v>0</v>
      </c>
      <c r="C8686" s="293"/>
      <c r="D8686" s="119">
        <v>86.830000000004404</v>
      </c>
      <c r="E8686" s="119">
        <v>30</v>
      </c>
      <c r="F8686" s="293"/>
      <c r="G8686" s="119">
        <v>86.830000000004404</v>
      </c>
      <c r="H8686" s="119">
        <v>15</v>
      </c>
    </row>
    <row r="8687" spans="1:8">
      <c r="A8687" s="119">
        <v>86.840000000004395</v>
      </c>
      <c r="B8687" s="119">
        <v>0</v>
      </c>
      <c r="C8687" s="293"/>
      <c r="D8687" s="119">
        <v>86.840000000004395</v>
      </c>
      <c r="E8687" s="119">
        <v>30</v>
      </c>
      <c r="F8687" s="293"/>
      <c r="G8687" s="119">
        <v>86.840000000004395</v>
      </c>
      <c r="H8687" s="119">
        <v>15</v>
      </c>
    </row>
    <row r="8688" spans="1:8">
      <c r="A8688" s="119">
        <v>86.8500000000044</v>
      </c>
      <c r="B8688" s="119">
        <v>0</v>
      </c>
      <c r="C8688" s="293"/>
      <c r="D8688" s="119">
        <v>86.8500000000044</v>
      </c>
      <c r="E8688" s="119">
        <v>30</v>
      </c>
      <c r="F8688" s="293"/>
      <c r="G8688" s="119">
        <v>86.8500000000044</v>
      </c>
      <c r="H8688" s="119">
        <v>15</v>
      </c>
    </row>
    <row r="8689" spans="1:8">
      <c r="A8689" s="119">
        <v>86.860000000004405</v>
      </c>
      <c r="B8689" s="119">
        <v>0</v>
      </c>
      <c r="C8689" s="293"/>
      <c r="D8689" s="119">
        <v>86.860000000004405</v>
      </c>
      <c r="E8689" s="119">
        <v>30</v>
      </c>
      <c r="F8689" s="293"/>
      <c r="G8689" s="119">
        <v>86.860000000004405</v>
      </c>
      <c r="H8689" s="119">
        <v>15</v>
      </c>
    </row>
    <row r="8690" spans="1:8">
      <c r="A8690" s="119">
        <v>86.870000000004396</v>
      </c>
      <c r="B8690" s="119">
        <v>0</v>
      </c>
      <c r="C8690" s="293"/>
      <c r="D8690" s="119">
        <v>86.870000000004396</v>
      </c>
      <c r="E8690" s="119">
        <v>30</v>
      </c>
      <c r="F8690" s="293"/>
      <c r="G8690" s="119">
        <v>86.870000000004396</v>
      </c>
      <c r="H8690" s="119">
        <v>15</v>
      </c>
    </row>
    <row r="8691" spans="1:8">
      <c r="A8691" s="119">
        <v>86.880000000004401</v>
      </c>
      <c r="B8691" s="119">
        <v>0</v>
      </c>
      <c r="C8691" s="293"/>
      <c r="D8691" s="119">
        <v>86.880000000004401</v>
      </c>
      <c r="E8691" s="119">
        <v>30</v>
      </c>
      <c r="F8691" s="293"/>
      <c r="G8691" s="119">
        <v>86.880000000004401</v>
      </c>
      <c r="H8691" s="119">
        <v>15</v>
      </c>
    </row>
    <row r="8692" spans="1:8">
      <c r="A8692" s="119">
        <v>86.890000000004406</v>
      </c>
      <c r="B8692" s="119">
        <v>0</v>
      </c>
      <c r="C8692" s="293"/>
      <c r="D8692" s="119">
        <v>86.890000000004406</v>
      </c>
      <c r="E8692" s="119">
        <v>30</v>
      </c>
      <c r="F8692" s="293"/>
      <c r="G8692" s="119">
        <v>86.890000000004406</v>
      </c>
      <c r="H8692" s="119">
        <v>15</v>
      </c>
    </row>
    <row r="8693" spans="1:8">
      <c r="A8693" s="119">
        <v>86.900000000004397</v>
      </c>
      <c r="B8693" s="119">
        <v>0</v>
      </c>
      <c r="C8693" s="293"/>
      <c r="D8693" s="119">
        <v>86.900000000004397</v>
      </c>
      <c r="E8693" s="119">
        <v>30</v>
      </c>
      <c r="F8693" s="293"/>
      <c r="G8693" s="119">
        <v>86.900000000004397</v>
      </c>
      <c r="H8693" s="119">
        <v>15</v>
      </c>
    </row>
    <row r="8694" spans="1:8">
      <c r="A8694" s="119">
        <v>86.910000000004402</v>
      </c>
      <c r="B8694" s="119">
        <v>0</v>
      </c>
      <c r="C8694" s="293"/>
      <c r="D8694" s="119">
        <v>86.910000000004402</v>
      </c>
      <c r="E8694" s="119">
        <v>30</v>
      </c>
      <c r="F8694" s="293"/>
      <c r="G8694" s="119">
        <v>86.910000000004402</v>
      </c>
      <c r="H8694" s="119">
        <v>15</v>
      </c>
    </row>
    <row r="8695" spans="1:8">
      <c r="A8695" s="119">
        <v>86.920000000004407</v>
      </c>
      <c r="B8695" s="119">
        <v>0</v>
      </c>
      <c r="C8695" s="293"/>
      <c r="D8695" s="119">
        <v>86.920000000004407</v>
      </c>
      <c r="E8695" s="119">
        <v>30</v>
      </c>
      <c r="F8695" s="293"/>
      <c r="G8695" s="119">
        <v>86.920000000004407</v>
      </c>
      <c r="H8695" s="119">
        <v>15</v>
      </c>
    </row>
    <row r="8696" spans="1:8">
      <c r="A8696" s="119">
        <v>86.930000000004398</v>
      </c>
      <c r="B8696" s="119">
        <v>0</v>
      </c>
      <c r="C8696" s="293"/>
      <c r="D8696" s="119">
        <v>86.930000000004398</v>
      </c>
      <c r="E8696" s="119">
        <v>30</v>
      </c>
      <c r="F8696" s="293"/>
      <c r="G8696" s="119">
        <v>86.930000000004398</v>
      </c>
      <c r="H8696" s="119">
        <v>15</v>
      </c>
    </row>
    <row r="8697" spans="1:8">
      <c r="A8697" s="119">
        <v>86.940000000004403</v>
      </c>
      <c r="B8697" s="119">
        <v>0</v>
      </c>
      <c r="C8697" s="293"/>
      <c r="D8697" s="119">
        <v>86.940000000004403</v>
      </c>
      <c r="E8697" s="119">
        <v>30</v>
      </c>
      <c r="F8697" s="293"/>
      <c r="G8697" s="119">
        <v>86.940000000004403</v>
      </c>
      <c r="H8697" s="119">
        <v>15</v>
      </c>
    </row>
    <row r="8698" spans="1:8">
      <c r="A8698" s="119">
        <v>86.950000000004493</v>
      </c>
      <c r="B8698" s="119">
        <v>0</v>
      </c>
      <c r="C8698" s="293"/>
      <c r="D8698" s="119">
        <v>86.950000000004493</v>
      </c>
      <c r="E8698" s="119">
        <v>30</v>
      </c>
      <c r="F8698" s="293"/>
      <c r="G8698" s="119">
        <v>86.950000000004493</v>
      </c>
      <c r="H8698" s="119">
        <v>15</v>
      </c>
    </row>
    <row r="8699" spans="1:8">
      <c r="A8699" s="119">
        <v>86.960000000004499</v>
      </c>
      <c r="B8699" s="119">
        <v>0</v>
      </c>
      <c r="C8699" s="293"/>
      <c r="D8699" s="119">
        <v>86.960000000004499</v>
      </c>
      <c r="E8699" s="119">
        <v>30</v>
      </c>
      <c r="F8699" s="293"/>
      <c r="G8699" s="119">
        <v>86.960000000004499</v>
      </c>
      <c r="H8699" s="119">
        <v>15</v>
      </c>
    </row>
    <row r="8700" spans="1:8">
      <c r="A8700" s="119">
        <v>86.970000000004504</v>
      </c>
      <c r="B8700" s="119">
        <v>0</v>
      </c>
      <c r="C8700" s="293"/>
      <c r="D8700" s="119">
        <v>86.970000000004504</v>
      </c>
      <c r="E8700" s="119">
        <v>30</v>
      </c>
      <c r="F8700" s="293"/>
      <c r="G8700" s="119">
        <v>86.970000000004504</v>
      </c>
      <c r="H8700" s="119">
        <v>15</v>
      </c>
    </row>
    <row r="8701" spans="1:8">
      <c r="A8701" s="119">
        <v>86.980000000004495</v>
      </c>
      <c r="B8701" s="119">
        <v>0</v>
      </c>
      <c r="C8701" s="293"/>
      <c r="D8701" s="119">
        <v>86.980000000004495</v>
      </c>
      <c r="E8701" s="119">
        <v>30</v>
      </c>
      <c r="F8701" s="293"/>
      <c r="G8701" s="119">
        <v>86.980000000004495</v>
      </c>
      <c r="H8701" s="119">
        <v>15</v>
      </c>
    </row>
    <row r="8702" spans="1:8">
      <c r="A8702" s="119">
        <v>86.9900000000045</v>
      </c>
      <c r="B8702" s="119">
        <v>0</v>
      </c>
      <c r="C8702" s="293"/>
      <c r="D8702" s="119">
        <v>86.9900000000045</v>
      </c>
      <c r="E8702" s="119">
        <v>30</v>
      </c>
      <c r="F8702" s="293"/>
      <c r="G8702" s="119">
        <v>86.9900000000045</v>
      </c>
      <c r="H8702" s="119">
        <v>15</v>
      </c>
    </row>
    <row r="8703" spans="1:8">
      <c r="A8703" s="119">
        <v>87.000000000004505</v>
      </c>
      <c r="B8703" s="119">
        <v>0</v>
      </c>
      <c r="C8703" s="293"/>
      <c r="D8703" s="119">
        <v>87.000000000004505</v>
      </c>
      <c r="E8703" s="119">
        <v>30</v>
      </c>
      <c r="F8703" s="293"/>
      <c r="G8703" s="119">
        <v>87.000000000004505</v>
      </c>
      <c r="H8703" s="119">
        <v>15</v>
      </c>
    </row>
    <row r="8704" spans="1:8">
      <c r="A8704" s="119">
        <v>87.010000000004496</v>
      </c>
      <c r="B8704" s="119">
        <v>0</v>
      </c>
      <c r="C8704" s="293"/>
      <c r="D8704" s="119">
        <v>87.010000000004496</v>
      </c>
      <c r="E8704" s="119">
        <v>30</v>
      </c>
      <c r="F8704" s="293"/>
      <c r="G8704" s="119">
        <v>87.010000000004496</v>
      </c>
      <c r="H8704" s="119">
        <v>15</v>
      </c>
    </row>
    <row r="8705" spans="1:8">
      <c r="A8705" s="119">
        <v>87.020000000004501</v>
      </c>
      <c r="B8705" s="119">
        <v>0</v>
      </c>
      <c r="C8705" s="293"/>
      <c r="D8705" s="119">
        <v>87.020000000004501</v>
      </c>
      <c r="E8705" s="119">
        <v>30</v>
      </c>
      <c r="F8705" s="293"/>
      <c r="G8705" s="119">
        <v>87.020000000004501</v>
      </c>
      <c r="H8705" s="119">
        <v>15</v>
      </c>
    </row>
    <row r="8706" spans="1:8">
      <c r="A8706" s="119">
        <v>87.030000000004506</v>
      </c>
      <c r="B8706" s="119">
        <v>0</v>
      </c>
      <c r="C8706" s="293"/>
      <c r="D8706" s="119">
        <v>87.030000000004506</v>
      </c>
      <c r="E8706" s="119">
        <v>30</v>
      </c>
      <c r="F8706" s="293"/>
      <c r="G8706" s="119">
        <v>87.030000000004506</v>
      </c>
      <c r="H8706" s="119">
        <v>15</v>
      </c>
    </row>
    <row r="8707" spans="1:8">
      <c r="A8707" s="119">
        <v>87.040000000004497</v>
      </c>
      <c r="B8707" s="119">
        <v>0</v>
      </c>
      <c r="C8707" s="293"/>
      <c r="D8707" s="119">
        <v>87.040000000004497</v>
      </c>
      <c r="E8707" s="119">
        <v>30</v>
      </c>
      <c r="F8707" s="293"/>
      <c r="G8707" s="119">
        <v>87.040000000004497</v>
      </c>
      <c r="H8707" s="119">
        <v>15</v>
      </c>
    </row>
    <row r="8708" spans="1:8">
      <c r="A8708" s="119">
        <v>87.050000000004502</v>
      </c>
      <c r="B8708" s="119">
        <v>0</v>
      </c>
      <c r="C8708" s="293"/>
      <c r="D8708" s="119">
        <v>87.050000000004502</v>
      </c>
      <c r="E8708" s="119">
        <v>30</v>
      </c>
      <c r="F8708" s="293"/>
      <c r="G8708" s="119">
        <v>87.050000000004502</v>
      </c>
      <c r="H8708" s="119">
        <v>15</v>
      </c>
    </row>
    <row r="8709" spans="1:8">
      <c r="A8709" s="119">
        <v>87.060000000004493</v>
      </c>
      <c r="B8709" s="119">
        <v>0</v>
      </c>
      <c r="C8709" s="293"/>
      <c r="D8709" s="119">
        <v>87.060000000004493</v>
      </c>
      <c r="E8709" s="119">
        <v>30</v>
      </c>
      <c r="F8709" s="293"/>
      <c r="G8709" s="119">
        <v>87.060000000004493</v>
      </c>
      <c r="H8709" s="119">
        <v>15</v>
      </c>
    </row>
    <row r="8710" spans="1:8">
      <c r="A8710" s="119">
        <v>87.070000000004498</v>
      </c>
      <c r="B8710" s="119">
        <v>0</v>
      </c>
      <c r="C8710" s="293"/>
      <c r="D8710" s="119">
        <v>87.070000000004498</v>
      </c>
      <c r="E8710" s="119">
        <v>30</v>
      </c>
      <c r="F8710" s="293"/>
      <c r="G8710" s="119">
        <v>87.070000000004498</v>
      </c>
      <c r="H8710" s="119">
        <v>15</v>
      </c>
    </row>
    <row r="8711" spans="1:8">
      <c r="A8711" s="119">
        <v>87.080000000004503</v>
      </c>
      <c r="B8711" s="119">
        <v>0</v>
      </c>
      <c r="C8711" s="293"/>
      <c r="D8711" s="119">
        <v>87.080000000004503</v>
      </c>
      <c r="E8711" s="119">
        <v>30</v>
      </c>
      <c r="F8711" s="293"/>
      <c r="G8711" s="119">
        <v>87.080000000004503</v>
      </c>
      <c r="H8711" s="119">
        <v>15</v>
      </c>
    </row>
    <row r="8712" spans="1:8">
      <c r="A8712" s="119">
        <v>87.090000000004494</v>
      </c>
      <c r="B8712" s="119">
        <v>0</v>
      </c>
      <c r="C8712" s="293"/>
      <c r="D8712" s="119">
        <v>87.090000000004494</v>
      </c>
      <c r="E8712" s="119">
        <v>30</v>
      </c>
      <c r="F8712" s="293"/>
      <c r="G8712" s="119">
        <v>87.090000000004494</v>
      </c>
      <c r="H8712" s="119">
        <v>15</v>
      </c>
    </row>
    <row r="8713" spans="1:8">
      <c r="A8713" s="119">
        <v>87.100000000004499</v>
      </c>
      <c r="B8713" s="119">
        <v>0</v>
      </c>
      <c r="C8713" s="293"/>
      <c r="D8713" s="119">
        <v>87.100000000004499</v>
      </c>
      <c r="E8713" s="119">
        <v>30</v>
      </c>
      <c r="F8713" s="293"/>
      <c r="G8713" s="119">
        <v>87.100000000004499</v>
      </c>
      <c r="H8713" s="119">
        <v>15</v>
      </c>
    </row>
    <row r="8714" spans="1:8">
      <c r="A8714" s="119">
        <v>87.110000000004504</v>
      </c>
      <c r="B8714" s="119">
        <v>0</v>
      </c>
      <c r="C8714" s="293"/>
      <c r="D8714" s="119">
        <v>87.110000000004504</v>
      </c>
      <c r="E8714" s="119">
        <v>30</v>
      </c>
      <c r="F8714" s="293"/>
      <c r="G8714" s="119">
        <v>87.110000000004504</v>
      </c>
      <c r="H8714" s="119">
        <v>15</v>
      </c>
    </row>
    <row r="8715" spans="1:8">
      <c r="A8715" s="119">
        <v>87.120000000004495</v>
      </c>
      <c r="B8715" s="119">
        <v>0</v>
      </c>
      <c r="C8715" s="293"/>
      <c r="D8715" s="119">
        <v>87.120000000004495</v>
      </c>
      <c r="E8715" s="119">
        <v>30</v>
      </c>
      <c r="F8715" s="293"/>
      <c r="G8715" s="119">
        <v>87.120000000004495</v>
      </c>
      <c r="H8715" s="119">
        <v>15</v>
      </c>
    </row>
    <row r="8716" spans="1:8">
      <c r="A8716" s="119">
        <v>87.1300000000045</v>
      </c>
      <c r="B8716" s="119">
        <v>0</v>
      </c>
      <c r="C8716" s="293"/>
      <c r="D8716" s="119">
        <v>87.1300000000045</v>
      </c>
      <c r="E8716" s="119">
        <v>30</v>
      </c>
      <c r="F8716" s="293"/>
      <c r="G8716" s="119">
        <v>87.1300000000045</v>
      </c>
      <c r="H8716" s="119">
        <v>15</v>
      </c>
    </row>
    <row r="8717" spans="1:8">
      <c r="A8717" s="119">
        <v>87.140000000004505</v>
      </c>
      <c r="B8717" s="119">
        <v>0</v>
      </c>
      <c r="C8717" s="293"/>
      <c r="D8717" s="119">
        <v>87.140000000004505</v>
      </c>
      <c r="E8717" s="119">
        <v>30</v>
      </c>
      <c r="F8717" s="293"/>
      <c r="G8717" s="119">
        <v>87.140000000004505</v>
      </c>
      <c r="H8717" s="119">
        <v>15</v>
      </c>
    </row>
    <row r="8718" spans="1:8">
      <c r="A8718" s="119">
        <v>87.150000000004596</v>
      </c>
      <c r="B8718" s="119">
        <v>0</v>
      </c>
      <c r="C8718" s="293"/>
      <c r="D8718" s="119">
        <v>87.150000000004596</v>
      </c>
      <c r="E8718" s="119">
        <v>30</v>
      </c>
      <c r="F8718" s="293"/>
      <c r="G8718" s="119">
        <v>87.150000000004596</v>
      </c>
      <c r="H8718" s="119">
        <v>15</v>
      </c>
    </row>
    <row r="8719" spans="1:8">
      <c r="A8719" s="119">
        <v>87.160000000004601</v>
      </c>
      <c r="B8719" s="119">
        <v>0</v>
      </c>
      <c r="C8719" s="293"/>
      <c r="D8719" s="119">
        <v>87.160000000004601</v>
      </c>
      <c r="E8719" s="119">
        <v>30</v>
      </c>
      <c r="F8719" s="293"/>
      <c r="G8719" s="119">
        <v>87.160000000004601</v>
      </c>
      <c r="H8719" s="119">
        <v>15</v>
      </c>
    </row>
    <row r="8720" spans="1:8">
      <c r="A8720" s="119">
        <v>87.170000000004606</v>
      </c>
      <c r="B8720" s="119">
        <v>0</v>
      </c>
      <c r="C8720" s="293"/>
      <c r="D8720" s="119">
        <v>87.170000000004606</v>
      </c>
      <c r="E8720" s="119">
        <v>30</v>
      </c>
      <c r="F8720" s="293"/>
      <c r="G8720" s="119">
        <v>87.170000000004606</v>
      </c>
      <c r="H8720" s="119">
        <v>15</v>
      </c>
    </row>
    <row r="8721" spans="1:8">
      <c r="A8721" s="119">
        <v>87.180000000004597</v>
      </c>
      <c r="B8721" s="119">
        <v>0</v>
      </c>
      <c r="C8721" s="293"/>
      <c r="D8721" s="119">
        <v>87.180000000004597</v>
      </c>
      <c r="E8721" s="119">
        <v>30</v>
      </c>
      <c r="F8721" s="293"/>
      <c r="G8721" s="119">
        <v>87.180000000004597</v>
      </c>
      <c r="H8721" s="119">
        <v>15</v>
      </c>
    </row>
    <row r="8722" spans="1:8">
      <c r="A8722" s="119">
        <v>87.190000000004602</v>
      </c>
      <c r="B8722" s="119">
        <v>0</v>
      </c>
      <c r="C8722" s="293"/>
      <c r="D8722" s="119">
        <v>87.190000000004602</v>
      </c>
      <c r="E8722" s="119">
        <v>30</v>
      </c>
      <c r="F8722" s="293"/>
      <c r="G8722" s="119">
        <v>87.190000000004602</v>
      </c>
      <c r="H8722" s="119">
        <v>15</v>
      </c>
    </row>
    <row r="8723" spans="1:8">
      <c r="A8723" s="119">
        <v>87.200000000004593</v>
      </c>
      <c r="B8723" s="119">
        <v>0</v>
      </c>
      <c r="C8723" s="293"/>
      <c r="D8723" s="119">
        <v>87.200000000004593</v>
      </c>
      <c r="E8723" s="119">
        <v>30</v>
      </c>
      <c r="F8723" s="293"/>
      <c r="G8723" s="119">
        <v>87.200000000004593</v>
      </c>
      <c r="H8723" s="119">
        <v>15</v>
      </c>
    </row>
    <row r="8724" spans="1:8">
      <c r="A8724" s="119">
        <v>87.210000000004598</v>
      </c>
      <c r="B8724" s="119">
        <v>0</v>
      </c>
      <c r="C8724" s="293"/>
      <c r="D8724" s="119">
        <v>87.210000000004598</v>
      </c>
      <c r="E8724" s="119">
        <v>30</v>
      </c>
      <c r="F8724" s="293"/>
      <c r="G8724" s="119">
        <v>87.210000000004598</v>
      </c>
      <c r="H8724" s="119">
        <v>15</v>
      </c>
    </row>
    <row r="8725" spans="1:8">
      <c r="A8725" s="119">
        <v>87.220000000004603</v>
      </c>
      <c r="B8725" s="119">
        <v>0</v>
      </c>
      <c r="C8725" s="293"/>
      <c r="D8725" s="119">
        <v>87.220000000004603</v>
      </c>
      <c r="E8725" s="119">
        <v>30</v>
      </c>
      <c r="F8725" s="293"/>
      <c r="G8725" s="119">
        <v>87.220000000004603</v>
      </c>
      <c r="H8725" s="119">
        <v>15</v>
      </c>
    </row>
    <row r="8726" spans="1:8">
      <c r="A8726" s="119">
        <v>87.230000000004594</v>
      </c>
      <c r="B8726" s="119">
        <v>0</v>
      </c>
      <c r="C8726" s="293"/>
      <c r="D8726" s="119">
        <v>87.230000000004594</v>
      </c>
      <c r="E8726" s="119">
        <v>30</v>
      </c>
      <c r="F8726" s="293"/>
      <c r="G8726" s="119">
        <v>87.230000000004594</v>
      </c>
      <c r="H8726" s="119">
        <v>15</v>
      </c>
    </row>
    <row r="8727" spans="1:8">
      <c r="A8727" s="119">
        <v>87.240000000004599</v>
      </c>
      <c r="B8727" s="119">
        <v>0</v>
      </c>
      <c r="C8727" s="293"/>
      <c r="D8727" s="119">
        <v>87.240000000004599</v>
      </c>
      <c r="E8727" s="119">
        <v>30</v>
      </c>
      <c r="F8727" s="293"/>
      <c r="G8727" s="119">
        <v>87.240000000004599</v>
      </c>
      <c r="H8727" s="119">
        <v>15</v>
      </c>
    </row>
    <row r="8728" spans="1:8">
      <c r="A8728" s="119">
        <v>87.250000000004604</v>
      </c>
      <c r="B8728" s="119">
        <v>0</v>
      </c>
      <c r="C8728" s="293"/>
      <c r="D8728" s="119">
        <v>87.250000000004604</v>
      </c>
      <c r="E8728" s="119">
        <v>30</v>
      </c>
      <c r="F8728" s="293"/>
      <c r="G8728" s="119">
        <v>87.250000000004604</v>
      </c>
      <c r="H8728" s="119">
        <v>15</v>
      </c>
    </row>
    <row r="8729" spans="1:8">
      <c r="A8729" s="119">
        <v>87.260000000004595</v>
      </c>
      <c r="B8729" s="119">
        <v>0</v>
      </c>
      <c r="C8729" s="293"/>
      <c r="D8729" s="119">
        <v>87.260000000004595</v>
      </c>
      <c r="E8729" s="119">
        <v>30</v>
      </c>
      <c r="F8729" s="293"/>
      <c r="G8729" s="119">
        <v>87.260000000004595</v>
      </c>
      <c r="H8729" s="119">
        <v>15</v>
      </c>
    </row>
    <row r="8730" spans="1:8">
      <c r="A8730" s="119">
        <v>87.2700000000046</v>
      </c>
      <c r="B8730" s="119">
        <v>0</v>
      </c>
      <c r="C8730" s="293"/>
      <c r="D8730" s="119">
        <v>87.2700000000046</v>
      </c>
      <c r="E8730" s="119">
        <v>30</v>
      </c>
      <c r="F8730" s="293"/>
      <c r="G8730" s="119">
        <v>87.2700000000046</v>
      </c>
      <c r="H8730" s="119">
        <v>15</v>
      </c>
    </row>
    <row r="8731" spans="1:8">
      <c r="A8731" s="119">
        <v>87.280000000004605</v>
      </c>
      <c r="B8731" s="119">
        <v>0</v>
      </c>
      <c r="C8731" s="293"/>
      <c r="D8731" s="119">
        <v>87.280000000004605</v>
      </c>
      <c r="E8731" s="119">
        <v>30</v>
      </c>
      <c r="F8731" s="293"/>
      <c r="G8731" s="119">
        <v>87.280000000004605</v>
      </c>
      <c r="H8731" s="119">
        <v>15</v>
      </c>
    </row>
    <row r="8732" spans="1:8">
      <c r="A8732" s="119">
        <v>87.290000000004596</v>
      </c>
      <c r="B8732" s="119">
        <v>0</v>
      </c>
      <c r="C8732" s="293"/>
      <c r="D8732" s="119">
        <v>87.290000000004596</v>
      </c>
      <c r="E8732" s="119">
        <v>30</v>
      </c>
      <c r="F8732" s="293"/>
      <c r="G8732" s="119">
        <v>87.290000000004596</v>
      </c>
      <c r="H8732" s="119">
        <v>15</v>
      </c>
    </row>
    <row r="8733" spans="1:8">
      <c r="A8733" s="119">
        <v>87.300000000004601</v>
      </c>
      <c r="B8733" s="119">
        <v>0</v>
      </c>
      <c r="C8733" s="293"/>
      <c r="D8733" s="119">
        <v>87.300000000004601</v>
      </c>
      <c r="E8733" s="119">
        <v>30</v>
      </c>
      <c r="F8733" s="293"/>
      <c r="G8733" s="119">
        <v>87.300000000004601</v>
      </c>
      <c r="H8733" s="119">
        <v>15</v>
      </c>
    </row>
    <row r="8734" spans="1:8">
      <c r="A8734" s="119">
        <v>87.310000000004607</v>
      </c>
      <c r="B8734" s="119">
        <v>0</v>
      </c>
      <c r="C8734" s="293"/>
      <c r="D8734" s="119">
        <v>87.310000000004607</v>
      </c>
      <c r="E8734" s="119">
        <v>30</v>
      </c>
      <c r="F8734" s="293"/>
      <c r="G8734" s="119">
        <v>87.310000000004607</v>
      </c>
      <c r="H8734" s="119">
        <v>15</v>
      </c>
    </row>
    <row r="8735" spans="1:8">
      <c r="A8735" s="119">
        <v>87.320000000004597</v>
      </c>
      <c r="B8735" s="119">
        <v>0</v>
      </c>
      <c r="C8735" s="293"/>
      <c r="D8735" s="119">
        <v>87.320000000004597</v>
      </c>
      <c r="E8735" s="119">
        <v>30</v>
      </c>
      <c r="F8735" s="293"/>
      <c r="G8735" s="119">
        <v>87.320000000004597</v>
      </c>
      <c r="H8735" s="119">
        <v>15</v>
      </c>
    </row>
    <row r="8736" spans="1:8">
      <c r="A8736" s="119">
        <v>87.330000000004603</v>
      </c>
      <c r="B8736" s="119">
        <v>0</v>
      </c>
      <c r="C8736" s="293"/>
      <c r="D8736" s="119">
        <v>87.330000000004603</v>
      </c>
      <c r="E8736" s="119">
        <v>30</v>
      </c>
      <c r="F8736" s="293"/>
      <c r="G8736" s="119">
        <v>87.330000000004603</v>
      </c>
      <c r="H8736" s="119">
        <v>15</v>
      </c>
    </row>
    <row r="8737" spans="1:8">
      <c r="A8737" s="119">
        <v>87.340000000004693</v>
      </c>
      <c r="B8737" s="119">
        <v>0</v>
      </c>
      <c r="C8737" s="293"/>
      <c r="D8737" s="119">
        <v>87.340000000004693</v>
      </c>
      <c r="E8737" s="119">
        <v>30</v>
      </c>
      <c r="F8737" s="293"/>
      <c r="G8737" s="119">
        <v>87.340000000004693</v>
      </c>
      <c r="H8737" s="119">
        <v>15</v>
      </c>
    </row>
    <row r="8738" spans="1:8">
      <c r="A8738" s="119">
        <v>87.350000000004698</v>
      </c>
      <c r="B8738" s="119">
        <v>0</v>
      </c>
      <c r="C8738" s="293"/>
      <c r="D8738" s="119">
        <v>87.350000000004698</v>
      </c>
      <c r="E8738" s="119">
        <v>30</v>
      </c>
      <c r="F8738" s="293"/>
      <c r="G8738" s="119">
        <v>87.350000000004698</v>
      </c>
      <c r="H8738" s="119">
        <v>15</v>
      </c>
    </row>
    <row r="8739" spans="1:8">
      <c r="A8739" s="119">
        <v>87.360000000004703</v>
      </c>
      <c r="B8739" s="119">
        <v>0</v>
      </c>
      <c r="C8739" s="293"/>
      <c r="D8739" s="119">
        <v>87.360000000004703</v>
      </c>
      <c r="E8739" s="119">
        <v>30</v>
      </c>
      <c r="F8739" s="293"/>
      <c r="G8739" s="119">
        <v>87.360000000004703</v>
      </c>
      <c r="H8739" s="119">
        <v>15</v>
      </c>
    </row>
    <row r="8740" spans="1:8">
      <c r="A8740" s="119">
        <v>87.370000000004694</v>
      </c>
      <c r="B8740" s="119">
        <v>0</v>
      </c>
      <c r="C8740" s="293"/>
      <c r="D8740" s="119">
        <v>87.370000000004694</v>
      </c>
      <c r="E8740" s="119">
        <v>30</v>
      </c>
      <c r="F8740" s="293"/>
      <c r="G8740" s="119">
        <v>87.370000000004694</v>
      </c>
      <c r="H8740" s="119">
        <v>15</v>
      </c>
    </row>
    <row r="8741" spans="1:8">
      <c r="A8741" s="119">
        <v>87.380000000004699</v>
      </c>
      <c r="B8741" s="119">
        <v>0</v>
      </c>
      <c r="C8741" s="293"/>
      <c r="D8741" s="119">
        <v>87.380000000004699</v>
      </c>
      <c r="E8741" s="119">
        <v>30</v>
      </c>
      <c r="F8741" s="293"/>
      <c r="G8741" s="119">
        <v>87.380000000004699</v>
      </c>
      <c r="H8741" s="119">
        <v>15</v>
      </c>
    </row>
    <row r="8742" spans="1:8">
      <c r="A8742" s="119">
        <v>87.390000000004704</v>
      </c>
      <c r="B8742" s="119">
        <v>0</v>
      </c>
      <c r="C8742" s="293"/>
      <c r="D8742" s="119">
        <v>87.390000000004704</v>
      </c>
      <c r="E8742" s="119">
        <v>30</v>
      </c>
      <c r="F8742" s="293"/>
      <c r="G8742" s="119">
        <v>87.390000000004704</v>
      </c>
      <c r="H8742" s="119">
        <v>15</v>
      </c>
    </row>
    <row r="8743" spans="1:8">
      <c r="A8743" s="119">
        <v>87.400000000004695</v>
      </c>
      <c r="B8743" s="119">
        <v>0</v>
      </c>
      <c r="C8743" s="293"/>
      <c r="D8743" s="119">
        <v>87.400000000004695</v>
      </c>
      <c r="E8743" s="119">
        <v>30</v>
      </c>
      <c r="F8743" s="293"/>
      <c r="G8743" s="119">
        <v>87.400000000004695</v>
      </c>
      <c r="H8743" s="119">
        <v>15</v>
      </c>
    </row>
    <row r="8744" spans="1:8">
      <c r="A8744" s="119">
        <v>87.4100000000047</v>
      </c>
      <c r="B8744" s="119">
        <v>0</v>
      </c>
      <c r="C8744" s="293"/>
      <c r="D8744" s="119">
        <v>87.4100000000047</v>
      </c>
      <c r="E8744" s="119">
        <v>30</v>
      </c>
      <c r="F8744" s="293"/>
      <c r="G8744" s="119">
        <v>87.4100000000047</v>
      </c>
      <c r="H8744" s="119">
        <v>15</v>
      </c>
    </row>
    <row r="8745" spans="1:8">
      <c r="A8745" s="119">
        <v>87.420000000004705</v>
      </c>
      <c r="B8745" s="119">
        <v>0</v>
      </c>
      <c r="C8745" s="293"/>
      <c r="D8745" s="119">
        <v>87.420000000004705</v>
      </c>
      <c r="E8745" s="119">
        <v>30</v>
      </c>
      <c r="F8745" s="293"/>
      <c r="G8745" s="119">
        <v>87.420000000004705</v>
      </c>
      <c r="H8745" s="119">
        <v>15</v>
      </c>
    </row>
    <row r="8746" spans="1:8">
      <c r="A8746" s="119">
        <v>87.430000000004696</v>
      </c>
      <c r="B8746" s="119">
        <v>0</v>
      </c>
      <c r="C8746" s="293"/>
      <c r="D8746" s="119">
        <v>87.430000000004696</v>
      </c>
      <c r="E8746" s="119">
        <v>30</v>
      </c>
      <c r="F8746" s="293"/>
      <c r="G8746" s="119">
        <v>87.430000000004696</v>
      </c>
      <c r="H8746" s="119">
        <v>15</v>
      </c>
    </row>
    <row r="8747" spans="1:8">
      <c r="A8747" s="119">
        <v>87.440000000004702</v>
      </c>
      <c r="B8747" s="119">
        <v>0</v>
      </c>
      <c r="C8747" s="293"/>
      <c r="D8747" s="119">
        <v>87.440000000004702</v>
      </c>
      <c r="E8747" s="119">
        <v>30</v>
      </c>
      <c r="F8747" s="293"/>
      <c r="G8747" s="119">
        <v>87.440000000004702</v>
      </c>
      <c r="H8747" s="119">
        <v>15</v>
      </c>
    </row>
    <row r="8748" spans="1:8">
      <c r="A8748" s="119">
        <v>87.450000000004707</v>
      </c>
      <c r="B8748" s="119">
        <v>0</v>
      </c>
      <c r="C8748" s="293"/>
      <c r="D8748" s="119">
        <v>87.450000000004707</v>
      </c>
      <c r="E8748" s="119">
        <v>30</v>
      </c>
      <c r="F8748" s="293"/>
      <c r="G8748" s="119">
        <v>87.450000000004707</v>
      </c>
      <c r="H8748" s="119">
        <v>15</v>
      </c>
    </row>
    <row r="8749" spans="1:8">
      <c r="A8749" s="119">
        <v>87.460000000004698</v>
      </c>
      <c r="B8749" s="119">
        <v>0</v>
      </c>
      <c r="C8749" s="293"/>
      <c r="D8749" s="119">
        <v>87.460000000004698</v>
      </c>
      <c r="E8749" s="119">
        <v>30</v>
      </c>
      <c r="F8749" s="293"/>
      <c r="G8749" s="119">
        <v>87.460000000004698</v>
      </c>
      <c r="H8749" s="119">
        <v>15</v>
      </c>
    </row>
    <row r="8750" spans="1:8">
      <c r="A8750" s="119">
        <v>87.470000000004703</v>
      </c>
      <c r="B8750" s="119">
        <v>0</v>
      </c>
      <c r="C8750" s="293"/>
      <c r="D8750" s="119">
        <v>87.470000000004703</v>
      </c>
      <c r="E8750" s="119">
        <v>30</v>
      </c>
      <c r="F8750" s="293"/>
      <c r="G8750" s="119">
        <v>87.470000000004703</v>
      </c>
      <c r="H8750" s="119">
        <v>15</v>
      </c>
    </row>
    <row r="8751" spans="1:8">
      <c r="A8751" s="119">
        <v>87.480000000004694</v>
      </c>
      <c r="B8751" s="119">
        <v>0</v>
      </c>
      <c r="C8751" s="293"/>
      <c r="D8751" s="119">
        <v>87.480000000004694</v>
      </c>
      <c r="E8751" s="119">
        <v>30</v>
      </c>
      <c r="F8751" s="293"/>
      <c r="G8751" s="119">
        <v>87.480000000004694</v>
      </c>
      <c r="H8751" s="119">
        <v>15</v>
      </c>
    </row>
    <row r="8752" spans="1:8">
      <c r="A8752" s="119">
        <v>87.490000000004699</v>
      </c>
      <c r="B8752" s="119">
        <v>0</v>
      </c>
      <c r="C8752" s="293"/>
      <c r="D8752" s="119">
        <v>87.490000000004699</v>
      </c>
      <c r="E8752" s="119">
        <v>30</v>
      </c>
      <c r="F8752" s="293"/>
      <c r="G8752" s="119">
        <v>87.490000000004699</v>
      </c>
      <c r="H8752" s="119">
        <v>15</v>
      </c>
    </row>
    <row r="8753" spans="1:8">
      <c r="A8753" s="119">
        <v>87.500000000004704</v>
      </c>
      <c r="B8753" s="119">
        <v>0</v>
      </c>
      <c r="C8753" s="293"/>
      <c r="D8753" s="119">
        <v>87.500000000004704</v>
      </c>
      <c r="E8753" s="119">
        <v>30</v>
      </c>
      <c r="F8753" s="293"/>
      <c r="G8753" s="119">
        <v>87.500000000004704</v>
      </c>
      <c r="H8753" s="119">
        <v>15</v>
      </c>
    </row>
    <row r="8754" spans="1:8">
      <c r="A8754" s="119">
        <v>87.510000000004695</v>
      </c>
      <c r="B8754" s="119">
        <v>0</v>
      </c>
      <c r="C8754" s="293"/>
      <c r="D8754" s="119">
        <v>87.510000000004695</v>
      </c>
      <c r="E8754" s="119">
        <v>30</v>
      </c>
      <c r="F8754" s="293"/>
      <c r="G8754" s="119">
        <v>87.510000000004695</v>
      </c>
      <c r="H8754" s="119">
        <v>15</v>
      </c>
    </row>
    <row r="8755" spans="1:8">
      <c r="A8755" s="119">
        <v>87.5200000000047</v>
      </c>
      <c r="B8755" s="119">
        <v>0</v>
      </c>
      <c r="C8755" s="293"/>
      <c r="D8755" s="119">
        <v>87.5200000000047</v>
      </c>
      <c r="E8755" s="119">
        <v>30</v>
      </c>
      <c r="F8755" s="293"/>
      <c r="G8755" s="119">
        <v>87.5200000000047</v>
      </c>
      <c r="H8755" s="119">
        <v>15</v>
      </c>
    </row>
    <row r="8756" spans="1:8">
      <c r="A8756" s="119">
        <v>87.530000000004705</v>
      </c>
      <c r="B8756" s="119">
        <v>0</v>
      </c>
      <c r="C8756" s="293"/>
      <c r="D8756" s="119">
        <v>87.530000000004705</v>
      </c>
      <c r="E8756" s="119">
        <v>30</v>
      </c>
      <c r="F8756" s="293"/>
      <c r="G8756" s="119">
        <v>87.530000000004705</v>
      </c>
      <c r="H8756" s="119">
        <v>15</v>
      </c>
    </row>
    <row r="8757" spans="1:8">
      <c r="A8757" s="119">
        <v>87.540000000004795</v>
      </c>
      <c r="B8757" s="119">
        <v>0</v>
      </c>
      <c r="C8757" s="293"/>
      <c r="D8757" s="119">
        <v>87.540000000004795</v>
      </c>
      <c r="E8757" s="119">
        <v>30</v>
      </c>
      <c r="F8757" s="293"/>
      <c r="G8757" s="119">
        <v>87.540000000004795</v>
      </c>
      <c r="H8757" s="119">
        <v>15</v>
      </c>
    </row>
    <row r="8758" spans="1:8">
      <c r="A8758" s="119">
        <v>87.5500000000048</v>
      </c>
      <c r="B8758" s="119">
        <v>0</v>
      </c>
      <c r="C8758" s="293"/>
      <c r="D8758" s="119">
        <v>87.5500000000048</v>
      </c>
      <c r="E8758" s="119">
        <v>30</v>
      </c>
      <c r="F8758" s="293"/>
      <c r="G8758" s="119">
        <v>87.5500000000048</v>
      </c>
      <c r="H8758" s="119">
        <v>15</v>
      </c>
    </row>
    <row r="8759" spans="1:8">
      <c r="A8759" s="119">
        <v>87.560000000004806</v>
      </c>
      <c r="B8759" s="119">
        <v>0</v>
      </c>
      <c r="C8759" s="293"/>
      <c r="D8759" s="119">
        <v>87.560000000004806</v>
      </c>
      <c r="E8759" s="119">
        <v>30</v>
      </c>
      <c r="F8759" s="293"/>
      <c r="G8759" s="119">
        <v>87.560000000004806</v>
      </c>
      <c r="H8759" s="119">
        <v>15</v>
      </c>
    </row>
    <row r="8760" spans="1:8">
      <c r="A8760" s="119">
        <v>87.570000000004796</v>
      </c>
      <c r="B8760" s="119">
        <v>0</v>
      </c>
      <c r="C8760" s="293"/>
      <c r="D8760" s="119">
        <v>87.570000000004796</v>
      </c>
      <c r="E8760" s="119">
        <v>30</v>
      </c>
      <c r="F8760" s="293"/>
      <c r="G8760" s="119">
        <v>87.570000000004796</v>
      </c>
      <c r="H8760" s="119">
        <v>15</v>
      </c>
    </row>
    <row r="8761" spans="1:8">
      <c r="A8761" s="119">
        <v>87.580000000004802</v>
      </c>
      <c r="B8761" s="119">
        <v>0</v>
      </c>
      <c r="C8761" s="293"/>
      <c r="D8761" s="119">
        <v>87.580000000004802</v>
      </c>
      <c r="E8761" s="119">
        <v>30</v>
      </c>
      <c r="F8761" s="293"/>
      <c r="G8761" s="119">
        <v>87.580000000004802</v>
      </c>
      <c r="H8761" s="119">
        <v>15</v>
      </c>
    </row>
    <row r="8762" spans="1:8">
      <c r="A8762" s="119">
        <v>87.590000000004807</v>
      </c>
      <c r="B8762" s="119">
        <v>0</v>
      </c>
      <c r="C8762" s="293"/>
      <c r="D8762" s="119">
        <v>87.590000000004807</v>
      </c>
      <c r="E8762" s="119">
        <v>30</v>
      </c>
      <c r="F8762" s="293"/>
      <c r="G8762" s="119">
        <v>87.590000000004807</v>
      </c>
      <c r="H8762" s="119">
        <v>15</v>
      </c>
    </row>
    <row r="8763" spans="1:8">
      <c r="A8763" s="119">
        <v>87.600000000004798</v>
      </c>
      <c r="B8763" s="119">
        <v>0</v>
      </c>
      <c r="C8763" s="293"/>
      <c r="D8763" s="119">
        <v>87.600000000004798</v>
      </c>
      <c r="E8763" s="119">
        <v>30</v>
      </c>
      <c r="F8763" s="293"/>
      <c r="G8763" s="119">
        <v>87.600000000004798</v>
      </c>
      <c r="H8763" s="119">
        <v>15</v>
      </c>
    </row>
    <row r="8764" spans="1:8">
      <c r="A8764" s="119">
        <v>87.610000000004803</v>
      </c>
      <c r="B8764" s="119">
        <v>0</v>
      </c>
      <c r="C8764" s="293"/>
      <c r="D8764" s="119">
        <v>87.610000000004803</v>
      </c>
      <c r="E8764" s="119">
        <v>30</v>
      </c>
      <c r="F8764" s="293"/>
      <c r="G8764" s="119">
        <v>87.610000000004803</v>
      </c>
      <c r="H8764" s="119">
        <v>15</v>
      </c>
    </row>
    <row r="8765" spans="1:8">
      <c r="A8765" s="119">
        <v>87.620000000004794</v>
      </c>
      <c r="B8765" s="119">
        <v>0</v>
      </c>
      <c r="C8765" s="293"/>
      <c r="D8765" s="119">
        <v>87.620000000004794</v>
      </c>
      <c r="E8765" s="119">
        <v>30</v>
      </c>
      <c r="F8765" s="293"/>
      <c r="G8765" s="119">
        <v>87.620000000004794</v>
      </c>
      <c r="H8765" s="119">
        <v>15</v>
      </c>
    </row>
    <row r="8766" spans="1:8">
      <c r="A8766" s="119">
        <v>87.630000000004799</v>
      </c>
      <c r="B8766" s="119">
        <v>0</v>
      </c>
      <c r="C8766" s="293"/>
      <c r="D8766" s="119">
        <v>87.630000000004799</v>
      </c>
      <c r="E8766" s="119">
        <v>30</v>
      </c>
      <c r="F8766" s="293"/>
      <c r="G8766" s="119">
        <v>87.630000000004799</v>
      </c>
      <c r="H8766" s="119">
        <v>15</v>
      </c>
    </row>
    <row r="8767" spans="1:8">
      <c r="A8767" s="119">
        <v>87.640000000004804</v>
      </c>
      <c r="B8767" s="119">
        <v>0</v>
      </c>
      <c r="C8767" s="293"/>
      <c r="D8767" s="119">
        <v>87.640000000004804</v>
      </c>
      <c r="E8767" s="119">
        <v>30</v>
      </c>
      <c r="F8767" s="293"/>
      <c r="G8767" s="119">
        <v>87.640000000004804</v>
      </c>
      <c r="H8767" s="119">
        <v>15</v>
      </c>
    </row>
    <row r="8768" spans="1:8">
      <c r="A8768" s="119">
        <v>87.650000000004795</v>
      </c>
      <c r="B8768" s="119">
        <v>0</v>
      </c>
      <c r="C8768" s="293"/>
      <c r="D8768" s="119">
        <v>87.650000000004795</v>
      </c>
      <c r="E8768" s="119">
        <v>30</v>
      </c>
      <c r="F8768" s="293"/>
      <c r="G8768" s="119">
        <v>87.650000000004795</v>
      </c>
      <c r="H8768" s="119">
        <v>15</v>
      </c>
    </row>
    <row r="8769" spans="1:8">
      <c r="A8769" s="119">
        <v>87.6600000000048</v>
      </c>
      <c r="B8769" s="119">
        <v>0</v>
      </c>
      <c r="C8769" s="293"/>
      <c r="D8769" s="119">
        <v>87.6600000000048</v>
      </c>
      <c r="E8769" s="119">
        <v>30</v>
      </c>
      <c r="F8769" s="293"/>
      <c r="G8769" s="119">
        <v>87.6600000000048</v>
      </c>
      <c r="H8769" s="119">
        <v>15</v>
      </c>
    </row>
    <row r="8770" spans="1:8">
      <c r="A8770" s="119">
        <v>87.670000000004805</v>
      </c>
      <c r="B8770" s="119">
        <v>0</v>
      </c>
      <c r="C8770" s="293"/>
      <c r="D8770" s="119">
        <v>87.670000000004805</v>
      </c>
      <c r="E8770" s="119">
        <v>30</v>
      </c>
      <c r="F8770" s="293"/>
      <c r="G8770" s="119">
        <v>87.670000000004805</v>
      </c>
      <c r="H8770" s="119">
        <v>15</v>
      </c>
    </row>
    <row r="8771" spans="1:8">
      <c r="A8771" s="119">
        <v>87.680000000004796</v>
      </c>
      <c r="B8771" s="119">
        <v>0</v>
      </c>
      <c r="C8771" s="293"/>
      <c r="D8771" s="119">
        <v>87.680000000004796</v>
      </c>
      <c r="E8771" s="119">
        <v>30</v>
      </c>
      <c r="F8771" s="293"/>
      <c r="G8771" s="119">
        <v>87.680000000004796</v>
      </c>
      <c r="H8771" s="119">
        <v>15</v>
      </c>
    </row>
    <row r="8772" spans="1:8">
      <c r="A8772" s="119">
        <v>87.690000000004801</v>
      </c>
      <c r="B8772" s="119">
        <v>0</v>
      </c>
      <c r="C8772" s="293"/>
      <c r="D8772" s="119">
        <v>87.690000000004801</v>
      </c>
      <c r="E8772" s="119">
        <v>30</v>
      </c>
      <c r="F8772" s="293"/>
      <c r="G8772" s="119">
        <v>87.690000000004801</v>
      </c>
      <c r="H8772" s="119">
        <v>15</v>
      </c>
    </row>
    <row r="8773" spans="1:8">
      <c r="A8773" s="119">
        <v>87.700000000004806</v>
      </c>
      <c r="B8773" s="119">
        <v>0</v>
      </c>
      <c r="C8773" s="293"/>
      <c r="D8773" s="119">
        <v>87.700000000004806</v>
      </c>
      <c r="E8773" s="119">
        <v>30</v>
      </c>
      <c r="F8773" s="293"/>
      <c r="G8773" s="119">
        <v>87.700000000004806</v>
      </c>
      <c r="H8773" s="119">
        <v>15</v>
      </c>
    </row>
    <row r="8774" spans="1:8">
      <c r="A8774" s="119">
        <v>87.710000000004797</v>
      </c>
      <c r="B8774" s="119">
        <v>0</v>
      </c>
      <c r="C8774" s="293"/>
      <c r="D8774" s="119">
        <v>87.710000000004797</v>
      </c>
      <c r="E8774" s="119">
        <v>30</v>
      </c>
      <c r="F8774" s="293"/>
      <c r="G8774" s="119">
        <v>87.710000000004797</v>
      </c>
      <c r="H8774" s="119">
        <v>15</v>
      </c>
    </row>
    <row r="8775" spans="1:8">
      <c r="A8775" s="119">
        <v>87.720000000004802</v>
      </c>
      <c r="B8775" s="119">
        <v>0</v>
      </c>
      <c r="C8775" s="293"/>
      <c r="D8775" s="119">
        <v>87.720000000004802</v>
      </c>
      <c r="E8775" s="119">
        <v>30</v>
      </c>
      <c r="F8775" s="293"/>
      <c r="G8775" s="119">
        <v>87.720000000004802</v>
      </c>
      <c r="H8775" s="119">
        <v>15</v>
      </c>
    </row>
    <row r="8776" spans="1:8">
      <c r="A8776" s="119">
        <v>87.730000000004793</v>
      </c>
      <c r="B8776" s="119">
        <v>0</v>
      </c>
      <c r="C8776" s="293"/>
      <c r="D8776" s="119">
        <v>87.730000000004793</v>
      </c>
      <c r="E8776" s="119">
        <v>30</v>
      </c>
      <c r="F8776" s="293"/>
      <c r="G8776" s="119">
        <v>87.730000000004793</v>
      </c>
      <c r="H8776" s="119">
        <v>15</v>
      </c>
    </row>
    <row r="8777" spans="1:8">
      <c r="A8777" s="119">
        <v>87.740000000004898</v>
      </c>
      <c r="B8777" s="119">
        <v>0</v>
      </c>
      <c r="C8777" s="293"/>
      <c r="D8777" s="119">
        <v>87.740000000004898</v>
      </c>
      <c r="E8777" s="119">
        <v>30</v>
      </c>
      <c r="F8777" s="293"/>
      <c r="G8777" s="119">
        <v>87.740000000004898</v>
      </c>
      <c r="H8777" s="119">
        <v>15</v>
      </c>
    </row>
    <row r="8778" spans="1:8">
      <c r="A8778" s="119">
        <v>87.750000000004903</v>
      </c>
      <c r="B8778" s="119">
        <v>0</v>
      </c>
      <c r="C8778" s="293"/>
      <c r="D8778" s="119">
        <v>87.750000000004903</v>
      </c>
      <c r="E8778" s="119">
        <v>30</v>
      </c>
      <c r="F8778" s="293"/>
      <c r="G8778" s="119">
        <v>87.750000000004903</v>
      </c>
      <c r="H8778" s="119">
        <v>15</v>
      </c>
    </row>
    <row r="8779" spans="1:8">
      <c r="A8779" s="119">
        <v>87.760000000004894</v>
      </c>
      <c r="B8779" s="119">
        <v>0</v>
      </c>
      <c r="C8779" s="293"/>
      <c r="D8779" s="119">
        <v>87.760000000004894</v>
      </c>
      <c r="E8779" s="119">
        <v>30</v>
      </c>
      <c r="F8779" s="293"/>
      <c r="G8779" s="119">
        <v>87.760000000004894</v>
      </c>
      <c r="H8779" s="119">
        <v>15</v>
      </c>
    </row>
    <row r="8780" spans="1:8">
      <c r="A8780" s="119">
        <v>87.770000000004899</v>
      </c>
      <c r="B8780" s="119">
        <v>0</v>
      </c>
      <c r="C8780" s="293"/>
      <c r="D8780" s="119">
        <v>87.770000000004899</v>
      </c>
      <c r="E8780" s="119">
        <v>30</v>
      </c>
      <c r="F8780" s="293"/>
      <c r="G8780" s="119">
        <v>87.770000000004899</v>
      </c>
      <c r="H8780" s="119">
        <v>15</v>
      </c>
    </row>
    <row r="8781" spans="1:8">
      <c r="A8781" s="119">
        <v>87.780000000004904</v>
      </c>
      <c r="B8781" s="119">
        <v>0</v>
      </c>
      <c r="C8781" s="293"/>
      <c r="D8781" s="119">
        <v>87.780000000004904</v>
      </c>
      <c r="E8781" s="119">
        <v>30</v>
      </c>
      <c r="F8781" s="293"/>
      <c r="G8781" s="119">
        <v>87.780000000004904</v>
      </c>
      <c r="H8781" s="119">
        <v>15</v>
      </c>
    </row>
    <row r="8782" spans="1:8">
      <c r="A8782" s="119">
        <v>87.790000000004895</v>
      </c>
      <c r="B8782" s="119">
        <v>0</v>
      </c>
      <c r="C8782" s="293"/>
      <c r="D8782" s="119">
        <v>87.790000000004895</v>
      </c>
      <c r="E8782" s="119">
        <v>30</v>
      </c>
      <c r="F8782" s="293"/>
      <c r="G8782" s="119">
        <v>87.790000000004895</v>
      </c>
      <c r="H8782" s="119">
        <v>15</v>
      </c>
    </row>
    <row r="8783" spans="1:8">
      <c r="A8783" s="119">
        <v>87.8000000000049</v>
      </c>
      <c r="B8783" s="119">
        <v>0</v>
      </c>
      <c r="C8783" s="293"/>
      <c r="D8783" s="119">
        <v>87.8000000000049</v>
      </c>
      <c r="E8783" s="119">
        <v>30</v>
      </c>
      <c r="F8783" s="293"/>
      <c r="G8783" s="119">
        <v>87.8000000000049</v>
      </c>
      <c r="H8783" s="119">
        <v>15</v>
      </c>
    </row>
    <row r="8784" spans="1:8">
      <c r="A8784" s="119">
        <v>87.810000000004905</v>
      </c>
      <c r="B8784" s="119">
        <v>0</v>
      </c>
      <c r="C8784" s="293"/>
      <c r="D8784" s="119">
        <v>87.810000000004905</v>
      </c>
      <c r="E8784" s="119">
        <v>30</v>
      </c>
      <c r="F8784" s="293"/>
      <c r="G8784" s="119">
        <v>87.810000000004905</v>
      </c>
      <c r="H8784" s="119">
        <v>15</v>
      </c>
    </row>
    <row r="8785" spans="1:8">
      <c r="A8785" s="119">
        <v>87.820000000004896</v>
      </c>
      <c r="B8785" s="119">
        <v>0</v>
      </c>
      <c r="C8785" s="293"/>
      <c r="D8785" s="119">
        <v>87.820000000004896</v>
      </c>
      <c r="E8785" s="119">
        <v>30</v>
      </c>
      <c r="F8785" s="293"/>
      <c r="G8785" s="119">
        <v>87.820000000004896</v>
      </c>
      <c r="H8785" s="119">
        <v>15</v>
      </c>
    </row>
    <row r="8786" spans="1:8">
      <c r="A8786" s="119">
        <v>87.830000000004901</v>
      </c>
      <c r="B8786" s="119">
        <v>0</v>
      </c>
      <c r="C8786" s="293"/>
      <c r="D8786" s="119">
        <v>87.830000000004901</v>
      </c>
      <c r="E8786" s="119">
        <v>30</v>
      </c>
      <c r="F8786" s="293"/>
      <c r="G8786" s="119">
        <v>87.830000000004901</v>
      </c>
      <c r="H8786" s="119">
        <v>15</v>
      </c>
    </row>
    <row r="8787" spans="1:8">
      <c r="A8787" s="119">
        <v>87.840000000004906</v>
      </c>
      <c r="B8787" s="119">
        <v>0</v>
      </c>
      <c r="C8787" s="293"/>
      <c r="D8787" s="119">
        <v>87.840000000004906</v>
      </c>
      <c r="E8787" s="119">
        <v>30</v>
      </c>
      <c r="F8787" s="293"/>
      <c r="G8787" s="119">
        <v>87.840000000004906</v>
      </c>
      <c r="H8787" s="119">
        <v>15</v>
      </c>
    </row>
    <row r="8788" spans="1:8">
      <c r="A8788" s="119">
        <v>87.850000000004897</v>
      </c>
      <c r="B8788" s="119">
        <v>0</v>
      </c>
      <c r="C8788" s="293"/>
      <c r="D8788" s="119">
        <v>87.850000000004897</v>
      </c>
      <c r="E8788" s="119">
        <v>30</v>
      </c>
      <c r="F8788" s="293"/>
      <c r="G8788" s="119">
        <v>87.850000000004897</v>
      </c>
      <c r="H8788" s="119">
        <v>15</v>
      </c>
    </row>
    <row r="8789" spans="1:8">
      <c r="A8789" s="119">
        <v>87.860000000004902</v>
      </c>
      <c r="B8789" s="119">
        <v>0</v>
      </c>
      <c r="C8789" s="293"/>
      <c r="D8789" s="119">
        <v>87.860000000004902</v>
      </c>
      <c r="E8789" s="119">
        <v>30</v>
      </c>
      <c r="F8789" s="293"/>
      <c r="G8789" s="119">
        <v>87.860000000004902</v>
      </c>
      <c r="H8789" s="119">
        <v>15</v>
      </c>
    </row>
    <row r="8790" spans="1:8">
      <c r="A8790" s="119">
        <v>87.870000000004893</v>
      </c>
      <c r="B8790" s="119">
        <v>0</v>
      </c>
      <c r="C8790" s="293"/>
      <c r="D8790" s="119">
        <v>87.870000000004893</v>
      </c>
      <c r="E8790" s="119">
        <v>30</v>
      </c>
      <c r="F8790" s="293"/>
      <c r="G8790" s="119">
        <v>87.870000000004893</v>
      </c>
      <c r="H8790" s="119">
        <v>15</v>
      </c>
    </row>
    <row r="8791" spans="1:8">
      <c r="A8791" s="119">
        <v>87.880000000004898</v>
      </c>
      <c r="B8791" s="119">
        <v>0</v>
      </c>
      <c r="C8791" s="293"/>
      <c r="D8791" s="119">
        <v>87.880000000004898</v>
      </c>
      <c r="E8791" s="119">
        <v>30</v>
      </c>
      <c r="F8791" s="293"/>
      <c r="G8791" s="119">
        <v>87.880000000004898</v>
      </c>
      <c r="H8791" s="119">
        <v>15</v>
      </c>
    </row>
    <row r="8792" spans="1:8">
      <c r="A8792" s="119">
        <v>87.890000000004903</v>
      </c>
      <c r="B8792" s="119">
        <v>0</v>
      </c>
      <c r="C8792" s="293"/>
      <c r="D8792" s="119">
        <v>87.890000000004903</v>
      </c>
      <c r="E8792" s="119">
        <v>30</v>
      </c>
      <c r="F8792" s="293"/>
      <c r="G8792" s="119">
        <v>87.890000000004903</v>
      </c>
      <c r="H8792" s="119">
        <v>15</v>
      </c>
    </row>
    <row r="8793" spans="1:8">
      <c r="A8793" s="119">
        <v>87.900000000004894</v>
      </c>
      <c r="B8793" s="119">
        <v>0</v>
      </c>
      <c r="C8793" s="293"/>
      <c r="D8793" s="119">
        <v>87.900000000004894</v>
      </c>
      <c r="E8793" s="119">
        <v>30</v>
      </c>
      <c r="F8793" s="293"/>
      <c r="G8793" s="119">
        <v>87.900000000004894</v>
      </c>
      <c r="H8793" s="119">
        <v>15</v>
      </c>
    </row>
    <row r="8794" spans="1:8">
      <c r="A8794" s="119">
        <v>87.910000000004899</v>
      </c>
      <c r="B8794" s="119">
        <v>0</v>
      </c>
      <c r="C8794" s="293"/>
      <c r="D8794" s="119">
        <v>87.910000000004899</v>
      </c>
      <c r="E8794" s="119">
        <v>30</v>
      </c>
      <c r="F8794" s="293"/>
      <c r="G8794" s="119">
        <v>87.910000000004899</v>
      </c>
      <c r="H8794" s="119">
        <v>15</v>
      </c>
    </row>
    <row r="8795" spans="1:8">
      <c r="A8795" s="119">
        <v>87.920000000004904</v>
      </c>
      <c r="B8795" s="119">
        <v>0</v>
      </c>
      <c r="C8795" s="293"/>
      <c r="D8795" s="119">
        <v>87.920000000004904</v>
      </c>
      <c r="E8795" s="119">
        <v>30</v>
      </c>
      <c r="F8795" s="293"/>
      <c r="G8795" s="119">
        <v>87.920000000004904</v>
      </c>
      <c r="H8795" s="119">
        <v>15</v>
      </c>
    </row>
    <row r="8796" spans="1:8">
      <c r="A8796" s="119">
        <v>87.930000000004995</v>
      </c>
      <c r="B8796" s="119">
        <v>0</v>
      </c>
      <c r="C8796" s="293"/>
      <c r="D8796" s="119">
        <v>87.930000000004995</v>
      </c>
      <c r="E8796" s="119">
        <v>30</v>
      </c>
      <c r="F8796" s="293"/>
      <c r="G8796" s="119">
        <v>87.930000000004995</v>
      </c>
      <c r="H8796" s="119">
        <v>15</v>
      </c>
    </row>
    <row r="8797" spans="1:8">
      <c r="A8797" s="119">
        <v>87.940000000005</v>
      </c>
      <c r="B8797" s="119">
        <v>0</v>
      </c>
      <c r="C8797" s="293"/>
      <c r="D8797" s="119">
        <v>87.940000000005</v>
      </c>
      <c r="E8797" s="119">
        <v>30</v>
      </c>
      <c r="F8797" s="293"/>
      <c r="G8797" s="119">
        <v>87.940000000005</v>
      </c>
      <c r="H8797" s="119">
        <v>15</v>
      </c>
    </row>
    <row r="8798" spans="1:8">
      <c r="A8798" s="119">
        <v>87.950000000005005</v>
      </c>
      <c r="B8798" s="119">
        <v>0</v>
      </c>
      <c r="C8798" s="293"/>
      <c r="D8798" s="119">
        <v>87.950000000005005</v>
      </c>
      <c r="E8798" s="119">
        <v>30</v>
      </c>
      <c r="F8798" s="293"/>
      <c r="G8798" s="119">
        <v>87.950000000005005</v>
      </c>
      <c r="H8798" s="119">
        <v>15</v>
      </c>
    </row>
    <row r="8799" spans="1:8">
      <c r="A8799" s="119">
        <v>87.960000000004996</v>
      </c>
      <c r="B8799" s="119">
        <v>0</v>
      </c>
      <c r="C8799" s="293"/>
      <c r="D8799" s="119">
        <v>87.960000000004996</v>
      </c>
      <c r="E8799" s="119">
        <v>30</v>
      </c>
      <c r="F8799" s="293"/>
      <c r="G8799" s="119">
        <v>87.960000000004996</v>
      </c>
      <c r="H8799" s="119">
        <v>15</v>
      </c>
    </row>
    <row r="8800" spans="1:8">
      <c r="A8800" s="119">
        <v>87.970000000005001</v>
      </c>
      <c r="B8800" s="119">
        <v>0</v>
      </c>
      <c r="C8800" s="293"/>
      <c r="D8800" s="119">
        <v>87.970000000005001</v>
      </c>
      <c r="E8800" s="119">
        <v>30</v>
      </c>
      <c r="F8800" s="293"/>
      <c r="G8800" s="119">
        <v>87.970000000005001</v>
      </c>
      <c r="H8800" s="119">
        <v>15</v>
      </c>
    </row>
    <row r="8801" spans="1:8">
      <c r="A8801" s="119">
        <v>87.980000000005006</v>
      </c>
      <c r="B8801" s="119">
        <v>0</v>
      </c>
      <c r="C8801" s="293"/>
      <c r="D8801" s="119">
        <v>87.980000000005006</v>
      </c>
      <c r="E8801" s="119">
        <v>30</v>
      </c>
      <c r="F8801" s="293"/>
      <c r="G8801" s="119">
        <v>87.980000000005006</v>
      </c>
      <c r="H8801" s="119">
        <v>15</v>
      </c>
    </row>
    <row r="8802" spans="1:8">
      <c r="A8802" s="119">
        <v>87.990000000004997</v>
      </c>
      <c r="B8802" s="119">
        <v>0</v>
      </c>
      <c r="C8802" s="293"/>
      <c r="D8802" s="119">
        <v>87.990000000004997</v>
      </c>
      <c r="E8802" s="119">
        <v>30</v>
      </c>
      <c r="F8802" s="293"/>
      <c r="G8802" s="119">
        <v>87.990000000004997</v>
      </c>
      <c r="H8802" s="119">
        <v>15</v>
      </c>
    </row>
    <row r="8803" spans="1:8">
      <c r="A8803" s="119">
        <v>88.000000000005002</v>
      </c>
      <c r="B8803" s="119">
        <v>0</v>
      </c>
      <c r="C8803" s="293"/>
      <c r="D8803" s="119">
        <v>88.000000000005002</v>
      </c>
      <c r="E8803" s="119">
        <v>30</v>
      </c>
      <c r="F8803" s="293"/>
      <c r="G8803" s="119">
        <v>88.000000000005002</v>
      </c>
      <c r="H8803" s="119">
        <v>15</v>
      </c>
    </row>
    <row r="8804" spans="1:8">
      <c r="A8804" s="119">
        <v>88.010000000004993</v>
      </c>
      <c r="B8804" s="119">
        <v>0</v>
      </c>
      <c r="C8804" s="293"/>
      <c r="D8804" s="119">
        <v>88.010000000004993</v>
      </c>
      <c r="E8804" s="119">
        <v>30</v>
      </c>
      <c r="F8804" s="293"/>
      <c r="G8804" s="119">
        <v>88.010000000004993</v>
      </c>
      <c r="H8804" s="119">
        <v>15</v>
      </c>
    </row>
    <row r="8805" spans="1:8">
      <c r="A8805" s="119">
        <v>88.020000000004998</v>
      </c>
      <c r="B8805" s="119">
        <v>0</v>
      </c>
      <c r="C8805" s="293"/>
      <c r="D8805" s="119">
        <v>88.020000000004998</v>
      </c>
      <c r="E8805" s="119">
        <v>30</v>
      </c>
      <c r="F8805" s="293"/>
      <c r="G8805" s="119">
        <v>88.020000000004998</v>
      </c>
      <c r="H8805" s="119">
        <v>15</v>
      </c>
    </row>
    <row r="8806" spans="1:8">
      <c r="A8806" s="119">
        <v>88.030000000005003</v>
      </c>
      <c r="B8806" s="119">
        <v>0</v>
      </c>
      <c r="C8806" s="293"/>
      <c r="D8806" s="119">
        <v>88.030000000005003</v>
      </c>
      <c r="E8806" s="119">
        <v>30</v>
      </c>
      <c r="F8806" s="293"/>
      <c r="G8806" s="119">
        <v>88.030000000005003</v>
      </c>
      <c r="H8806" s="119">
        <v>15</v>
      </c>
    </row>
    <row r="8807" spans="1:8">
      <c r="A8807" s="119">
        <v>88.040000000004994</v>
      </c>
      <c r="B8807" s="119">
        <v>0</v>
      </c>
      <c r="C8807" s="293"/>
      <c r="D8807" s="119">
        <v>88.040000000004994</v>
      </c>
      <c r="E8807" s="119">
        <v>30</v>
      </c>
      <c r="F8807" s="293"/>
      <c r="G8807" s="119">
        <v>88.040000000004994</v>
      </c>
      <c r="H8807" s="119">
        <v>15</v>
      </c>
    </row>
    <row r="8808" spans="1:8">
      <c r="A8808" s="119">
        <v>88.050000000004999</v>
      </c>
      <c r="B8808" s="119">
        <v>0</v>
      </c>
      <c r="C8808" s="293"/>
      <c r="D8808" s="119">
        <v>88.050000000004999</v>
      </c>
      <c r="E8808" s="119">
        <v>30</v>
      </c>
      <c r="F8808" s="293"/>
      <c r="G8808" s="119">
        <v>88.050000000004999</v>
      </c>
      <c r="H8808" s="119">
        <v>15</v>
      </c>
    </row>
    <row r="8809" spans="1:8">
      <c r="A8809" s="119">
        <v>88.060000000005004</v>
      </c>
      <c r="B8809" s="119">
        <v>0</v>
      </c>
      <c r="C8809" s="293"/>
      <c r="D8809" s="119">
        <v>88.060000000005004</v>
      </c>
      <c r="E8809" s="119">
        <v>30</v>
      </c>
      <c r="F8809" s="293"/>
      <c r="G8809" s="119">
        <v>88.060000000005004</v>
      </c>
      <c r="H8809" s="119">
        <v>15</v>
      </c>
    </row>
    <row r="8810" spans="1:8">
      <c r="A8810" s="119">
        <v>88.070000000004995</v>
      </c>
      <c r="B8810" s="119">
        <v>0</v>
      </c>
      <c r="C8810" s="293"/>
      <c r="D8810" s="119">
        <v>88.070000000004995</v>
      </c>
      <c r="E8810" s="119">
        <v>30</v>
      </c>
      <c r="F8810" s="293"/>
      <c r="G8810" s="119">
        <v>88.070000000004995</v>
      </c>
      <c r="H8810" s="119">
        <v>15</v>
      </c>
    </row>
    <row r="8811" spans="1:8">
      <c r="A8811" s="119">
        <v>88.080000000005001</v>
      </c>
      <c r="B8811" s="119">
        <v>0</v>
      </c>
      <c r="C8811" s="293"/>
      <c r="D8811" s="119">
        <v>88.080000000005001</v>
      </c>
      <c r="E8811" s="119">
        <v>30</v>
      </c>
      <c r="F8811" s="293"/>
      <c r="G8811" s="119">
        <v>88.080000000005001</v>
      </c>
      <c r="H8811" s="119">
        <v>15</v>
      </c>
    </row>
    <row r="8812" spans="1:8">
      <c r="A8812" s="119">
        <v>88.090000000005006</v>
      </c>
      <c r="B8812" s="119">
        <v>0</v>
      </c>
      <c r="C8812" s="293"/>
      <c r="D8812" s="119">
        <v>88.090000000005006</v>
      </c>
      <c r="E8812" s="119">
        <v>30</v>
      </c>
      <c r="F8812" s="293"/>
      <c r="G8812" s="119">
        <v>88.090000000005006</v>
      </c>
      <c r="H8812" s="119">
        <v>15</v>
      </c>
    </row>
    <row r="8813" spans="1:8">
      <c r="A8813" s="119">
        <v>88.100000000004997</v>
      </c>
      <c r="B8813" s="119">
        <v>0</v>
      </c>
      <c r="C8813" s="293"/>
      <c r="D8813" s="119">
        <v>88.100000000004997</v>
      </c>
      <c r="E8813" s="119">
        <v>30</v>
      </c>
      <c r="F8813" s="293"/>
      <c r="G8813" s="119">
        <v>88.100000000004997</v>
      </c>
      <c r="H8813" s="119">
        <v>15</v>
      </c>
    </row>
    <row r="8814" spans="1:8">
      <c r="A8814" s="119">
        <v>88.110000000005002</v>
      </c>
      <c r="B8814" s="119">
        <v>0</v>
      </c>
      <c r="C8814" s="293"/>
      <c r="D8814" s="119">
        <v>88.110000000005002</v>
      </c>
      <c r="E8814" s="119">
        <v>30</v>
      </c>
      <c r="F8814" s="293"/>
      <c r="G8814" s="119">
        <v>88.110000000005002</v>
      </c>
      <c r="H8814" s="119">
        <v>15</v>
      </c>
    </row>
    <row r="8815" spans="1:8">
      <c r="A8815" s="119">
        <v>88.120000000005007</v>
      </c>
      <c r="B8815" s="119">
        <v>0</v>
      </c>
      <c r="C8815" s="293"/>
      <c r="D8815" s="119">
        <v>88.120000000005007</v>
      </c>
      <c r="E8815" s="119">
        <v>30</v>
      </c>
      <c r="F8815" s="293"/>
      <c r="G8815" s="119">
        <v>88.120000000005007</v>
      </c>
      <c r="H8815" s="119">
        <v>15</v>
      </c>
    </row>
    <row r="8816" spans="1:8">
      <c r="A8816" s="119">
        <v>88.130000000005097</v>
      </c>
      <c r="B8816" s="119">
        <v>0</v>
      </c>
      <c r="C8816" s="293"/>
      <c r="D8816" s="119">
        <v>88.130000000005097</v>
      </c>
      <c r="E8816" s="119">
        <v>30</v>
      </c>
      <c r="F8816" s="293"/>
      <c r="G8816" s="119">
        <v>88.130000000005097</v>
      </c>
      <c r="H8816" s="119">
        <v>15</v>
      </c>
    </row>
    <row r="8817" spans="1:8">
      <c r="A8817" s="119">
        <v>88.140000000005102</v>
      </c>
      <c r="B8817" s="119">
        <v>0</v>
      </c>
      <c r="C8817" s="293"/>
      <c r="D8817" s="119">
        <v>88.140000000005102</v>
      </c>
      <c r="E8817" s="119">
        <v>30</v>
      </c>
      <c r="F8817" s="293"/>
      <c r="G8817" s="119">
        <v>88.140000000005102</v>
      </c>
      <c r="H8817" s="119">
        <v>15</v>
      </c>
    </row>
    <row r="8818" spans="1:8">
      <c r="A8818" s="119">
        <v>88.150000000005093</v>
      </c>
      <c r="B8818" s="119">
        <v>0</v>
      </c>
      <c r="C8818" s="293"/>
      <c r="D8818" s="119">
        <v>88.150000000005093</v>
      </c>
      <c r="E8818" s="119">
        <v>30</v>
      </c>
      <c r="F8818" s="293"/>
      <c r="G8818" s="119">
        <v>88.150000000005093</v>
      </c>
      <c r="H8818" s="119">
        <v>15</v>
      </c>
    </row>
    <row r="8819" spans="1:8">
      <c r="A8819" s="119">
        <v>88.160000000005098</v>
      </c>
      <c r="B8819" s="119">
        <v>0</v>
      </c>
      <c r="C8819" s="293"/>
      <c r="D8819" s="119">
        <v>88.160000000005098</v>
      </c>
      <c r="E8819" s="119">
        <v>30</v>
      </c>
      <c r="F8819" s="293"/>
      <c r="G8819" s="119">
        <v>88.160000000005098</v>
      </c>
      <c r="H8819" s="119">
        <v>15</v>
      </c>
    </row>
    <row r="8820" spans="1:8">
      <c r="A8820" s="119">
        <v>88.170000000005103</v>
      </c>
      <c r="B8820" s="119">
        <v>0</v>
      </c>
      <c r="C8820" s="293"/>
      <c r="D8820" s="119">
        <v>88.170000000005103</v>
      </c>
      <c r="E8820" s="119">
        <v>30</v>
      </c>
      <c r="F8820" s="293"/>
      <c r="G8820" s="119">
        <v>88.170000000005103</v>
      </c>
      <c r="H8820" s="119">
        <v>15</v>
      </c>
    </row>
    <row r="8821" spans="1:8">
      <c r="A8821" s="119">
        <v>88.180000000005094</v>
      </c>
      <c r="B8821" s="119">
        <v>0</v>
      </c>
      <c r="C8821" s="293"/>
      <c r="D8821" s="119">
        <v>88.180000000005094</v>
      </c>
      <c r="E8821" s="119">
        <v>30</v>
      </c>
      <c r="F8821" s="293"/>
      <c r="G8821" s="119">
        <v>88.180000000005094</v>
      </c>
      <c r="H8821" s="119">
        <v>15</v>
      </c>
    </row>
    <row r="8822" spans="1:8">
      <c r="A8822" s="119">
        <v>88.190000000005099</v>
      </c>
      <c r="B8822" s="119">
        <v>0</v>
      </c>
      <c r="C8822" s="293"/>
      <c r="D8822" s="119">
        <v>88.190000000005099</v>
      </c>
      <c r="E8822" s="119">
        <v>30</v>
      </c>
      <c r="F8822" s="293"/>
      <c r="G8822" s="119">
        <v>88.190000000005099</v>
      </c>
      <c r="H8822" s="119">
        <v>15</v>
      </c>
    </row>
    <row r="8823" spans="1:8">
      <c r="A8823" s="119">
        <v>88.200000000005105</v>
      </c>
      <c r="B8823" s="119">
        <v>0</v>
      </c>
      <c r="C8823" s="293"/>
      <c r="D8823" s="119">
        <v>88.200000000005105</v>
      </c>
      <c r="E8823" s="119">
        <v>30</v>
      </c>
      <c r="F8823" s="293"/>
      <c r="G8823" s="119">
        <v>88.200000000005105</v>
      </c>
      <c r="H8823" s="119">
        <v>15</v>
      </c>
    </row>
    <row r="8824" spans="1:8">
      <c r="A8824" s="119">
        <v>88.210000000005095</v>
      </c>
      <c r="B8824" s="119">
        <v>0</v>
      </c>
      <c r="C8824" s="293"/>
      <c r="D8824" s="119">
        <v>88.210000000005095</v>
      </c>
      <c r="E8824" s="119">
        <v>30</v>
      </c>
      <c r="F8824" s="293"/>
      <c r="G8824" s="119">
        <v>88.210000000005095</v>
      </c>
      <c r="H8824" s="119">
        <v>15</v>
      </c>
    </row>
    <row r="8825" spans="1:8">
      <c r="A8825" s="119">
        <v>88.220000000005101</v>
      </c>
      <c r="B8825" s="119">
        <v>0</v>
      </c>
      <c r="C8825" s="293"/>
      <c r="D8825" s="119">
        <v>88.220000000005101</v>
      </c>
      <c r="E8825" s="119">
        <v>30</v>
      </c>
      <c r="F8825" s="293"/>
      <c r="G8825" s="119">
        <v>88.220000000005101</v>
      </c>
      <c r="H8825" s="119">
        <v>15</v>
      </c>
    </row>
    <row r="8826" spans="1:8">
      <c r="A8826" s="119">
        <v>88.230000000005106</v>
      </c>
      <c r="B8826" s="119">
        <v>0</v>
      </c>
      <c r="C8826" s="293"/>
      <c r="D8826" s="119">
        <v>88.230000000005106</v>
      </c>
      <c r="E8826" s="119">
        <v>30</v>
      </c>
      <c r="F8826" s="293"/>
      <c r="G8826" s="119">
        <v>88.230000000005106</v>
      </c>
      <c r="H8826" s="119">
        <v>15</v>
      </c>
    </row>
    <row r="8827" spans="1:8">
      <c r="A8827" s="119">
        <v>88.240000000005097</v>
      </c>
      <c r="B8827" s="119">
        <v>0</v>
      </c>
      <c r="C8827" s="293"/>
      <c r="D8827" s="119">
        <v>88.240000000005097</v>
      </c>
      <c r="E8827" s="119">
        <v>30</v>
      </c>
      <c r="F8827" s="293"/>
      <c r="G8827" s="119">
        <v>88.240000000005097</v>
      </c>
      <c r="H8827" s="119">
        <v>15</v>
      </c>
    </row>
    <row r="8828" spans="1:8">
      <c r="A8828" s="119">
        <v>88.250000000005102</v>
      </c>
      <c r="B8828" s="119">
        <v>0</v>
      </c>
      <c r="C8828" s="293"/>
      <c r="D8828" s="119">
        <v>88.250000000005102</v>
      </c>
      <c r="E8828" s="119">
        <v>30</v>
      </c>
      <c r="F8828" s="293"/>
      <c r="G8828" s="119">
        <v>88.250000000005102</v>
      </c>
      <c r="H8828" s="119">
        <v>15</v>
      </c>
    </row>
    <row r="8829" spans="1:8">
      <c r="A8829" s="119">
        <v>88.260000000005107</v>
      </c>
      <c r="B8829" s="119">
        <v>0</v>
      </c>
      <c r="C8829" s="293"/>
      <c r="D8829" s="119">
        <v>88.260000000005107</v>
      </c>
      <c r="E8829" s="119">
        <v>30</v>
      </c>
      <c r="F8829" s="293"/>
      <c r="G8829" s="119">
        <v>88.260000000005107</v>
      </c>
      <c r="H8829" s="119">
        <v>15</v>
      </c>
    </row>
    <row r="8830" spans="1:8">
      <c r="A8830" s="119">
        <v>88.270000000005098</v>
      </c>
      <c r="B8830" s="119">
        <v>0</v>
      </c>
      <c r="C8830" s="293"/>
      <c r="D8830" s="119">
        <v>88.270000000005098</v>
      </c>
      <c r="E8830" s="119">
        <v>30</v>
      </c>
      <c r="F8830" s="293"/>
      <c r="G8830" s="119">
        <v>88.270000000005098</v>
      </c>
      <c r="H8830" s="119">
        <v>15</v>
      </c>
    </row>
    <row r="8831" spans="1:8">
      <c r="A8831" s="119">
        <v>88.280000000005103</v>
      </c>
      <c r="B8831" s="119">
        <v>0</v>
      </c>
      <c r="C8831" s="293"/>
      <c r="D8831" s="119">
        <v>88.280000000005103</v>
      </c>
      <c r="E8831" s="119">
        <v>30</v>
      </c>
      <c r="F8831" s="293"/>
      <c r="G8831" s="119">
        <v>88.280000000005103</v>
      </c>
      <c r="H8831" s="119">
        <v>15</v>
      </c>
    </row>
    <row r="8832" spans="1:8">
      <c r="A8832" s="119">
        <v>88.290000000005094</v>
      </c>
      <c r="B8832" s="119">
        <v>0</v>
      </c>
      <c r="C8832" s="293"/>
      <c r="D8832" s="119">
        <v>88.290000000005094</v>
      </c>
      <c r="E8832" s="119">
        <v>30</v>
      </c>
      <c r="F8832" s="293"/>
      <c r="G8832" s="119">
        <v>88.290000000005094</v>
      </c>
      <c r="H8832" s="119">
        <v>15</v>
      </c>
    </row>
    <row r="8833" spans="1:8">
      <c r="A8833" s="119">
        <v>88.300000000005099</v>
      </c>
      <c r="B8833" s="119">
        <v>0</v>
      </c>
      <c r="C8833" s="293"/>
      <c r="D8833" s="119">
        <v>88.300000000005099</v>
      </c>
      <c r="E8833" s="119">
        <v>30</v>
      </c>
      <c r="F8833" s="293"/>
      <c r="G8833" s="119">
        <v>88.300000000005099</v>
      </c>
      <c r="H8833" s="119">
        <v>15</v>
      </c>
    </row>
    <row r="8834" spans="1:8">
      <c r="A8834" s="119">
        <v>88.310000000005104</v>
      </c>
      <c r="B8834" s="119">
        <v>0</v>
      </c>
      <c r="C8834" s="293"/>
      <c r="D8834" s="119">
        <v>88.310000000005104</v>
      </c>
      <c r="E8834" s="119">
        <v>30</v>
      </c>
      <c r="F8834" s="293"/>
      <c r="G8834" s="119">
        <v>88.310000000005104</v>
      </c>
      <c r="H8834" s="119">
        <v>15</v>
      </c>
    </row>
    <row r="8835" spans="1:8">
      <c r="A8835" s="119">
        <v>88.320000000005194</v>
      </c>
      <c r="B8835" s="119">
        <v>0</v>
      </c>
      <c r="C8835" s="293"/>
      <c r="D8835" s="119">
        <v>88.320000000005194</v>
      </c>
      <c r="E8835" s="119">
        <v>30</v>
      </c>
      <c r="F8835" s="293"/>
      <c r="G8835" s="119">
        <v>88.320000000005194</v>
      </c>
      <c r="H8835" s="119">
        <v>15</v>
      </c>
    </row>
    <row r="8836" spans="1:8">
      <c r="A8836" s="119">
        <v>88.330000000005199</v>
      </c>
      <c r="B8836" s="119">
        <v>0</v>
      </c>
      <c r="C8836" s="293"/>
      <c r="D8836" s="119">
        <v>88.330000000005199</v>
      </c>
      <c r="E8836" s="119">
        <v>30</v>
      </c>
      <c r="F8836" s="293"/>
      <c r="G8836" s="119">
        <v>88.330000000005199</v>
      </c>
      <c r="H8836" s="119">
        <v>15</v>
      </c>
    </row>
    <row r="8837" spans="1:8">
      <c r="A8837" s="119">
        <v>88.340000000005205</v>
      </c>
      <c r="B8837" s="119">
        <v>0</v>
      </c>
      <c r="C8837" s="293"/>
      <c r="D8837" s="119">
        <v>88.340000000005205</v>
      </c>
      <c r="E8837" s="119">
        <v>30</v>
      </c>
      <c r="F8837" s="293"/>
      <c r="G8837" s="119">
        <v>88.340000000005205</v>
      </c>
      <c r="H8837" s="119">
        <v>15</v>
      </c>
    </row>
    <row r="8838" spans="1:8">
      <c r="A8838" s="119">
        <v>88.350000000005195</v>
      </c>
      <c r="B8838" s="119">
        <v>0</v>
      </c>
      <c r="C8838" s="293"/>
      <c r="D8838" s="119">
        <v>88.350000000005195</v>
      </c>
      <c r="E8838" s="119">
        <v>30</v>
      </c>
      <c r="F8838" s="293"/>
      <c r="G8838" s="119">
        <v>88.350000000005195</v>
      </c>
      <c r="H8838" s="119">
        <v>15</v>
      </c>
    </row>
    <row r="8839" spans="1:8">
      <c r="A8839" s="119">
        <v>88.360000000005201</v>
      </c>
      <c r="B8839" s="119">
        <v>0</v>
      </c>
      <c r="C8839" s="293"/>
      <c r="D8839" s="119">
        <v>88.360000000005201</v>
      </c>
      <c r="E8839" s="119">
        <v>30</v>
      </c>
      <c r="F8839" s="293"/>
      <c r="G8839" s="119">
        <v>88.360000000005201</v>
      </c>
      <c r="H8839" s="119">
        <v>15</v>
      </c>
    </row>
    <row r="8840" spans="1:8">
      <c r="A8840" s="119">
        <v>88.370000000005206</v>
      </c>
      <c r="B8840" s="119">
        <v>0</v>
      </c>
      <c r="C8840" s="293"/>
      <c r="D8840" s="119">
        <v>88.370000000005206</v>
      </c>
      <c r="E8840" s="119">
        <v>30</v>
      </c>
      <c r="F8840" s="293"/>
      <c r="G8840" s="119">
        <v>88.370000000005206</v>
      </c>
      <c r="H8840" s="119">
        <v>15</v>
      </c>
    </row>
    <row r="8841" spans="1:8">
      <c r="A8841" s="119">
        <v>88.380000000005197</v>
      </c>
      <c r="B8841" s="119">
        <v>0</v>
      </c>
      <c r="C8841" s="293"/>
      <c r="D8841" s="119">
        <v>88.380000000005197</v>
      </c>
      <c r="E8841" s="119">
        <v>30</v>
      </c>
      <c r="F8841" s="293"/>
      <c r="G8841" s="119">
        <v>88.380000000005197</v>
      </c>
      <c r="H8841" s="119">
        <v>15</v>
      </c>
    </row>
    <row r="8842" spans="1:8">
      <c r="A8842" s="119">
        <v>88.390000000005202</v>
      </c>
      <c r="B8842" s="119">
        <v>0</v>
      </c>
      <c r="C8842" s="293"/>
      <c r="D8842" s="119">
        <v>88.390000000005202</v>
      </c>
      <c r="E8842" s="119">
        <v>30</v>
      </c>
      <c r="F8842" s="293"/>
      <c r="G8842" s="119">
        <v>88.390000000005202</v>
      </c>
      <c r="H8842" s="119">
        <v>15</v>
      </c>
    </row>
    <row r="8843" spans="1:8">
      <c r="A8843" s="119">
        <v>88.400000000005207</v>
      </c>
      <c r="B8843" s="119">
        <v>0</v>
      </c>
      <c r="C8843" s="293"/>
      <c r="D8843" s="119">
        <v>88.400000000005207</v>
      </c>
      <c r="E8843" s="119">
        <v>30</v>
      </c>
      <c r="F8843" s="293"/>
      <c r="G8843" s="119">
        <v>88.400000000005207</v>
      </c>
      <c r="H8843" s="119">
        <v>15</v>
      </c>
    </row>
    <row r="8844" spans="1:8">
      <c r="A8844" s="119">
        <v>88.410000000005198</v>
      </c>
      <c r="B8844" s="119">
        <v>0</v>
      </c>
      <c r="C8844" s="293"/>
      <c r="D8844" s="119">
        <v>88.410000000005198</v>
      </c>
      <c r="E8844" s="119">
        <v>30</v>
      </c>
      <c r="F8844" s="293"/>
      <c r="G8844" s="119">
        <v>88.410000000005198</v>
      </c>
      <c r="H8844" s="119">
        <v>15</v>
      </c>
    </row>
    <row r="8845" spans="1:8">
      <c r="A8845" s="119">
        <v>88.420000000005203</v>
      </c>
      <c r="B8845" s="119">
        <v>0</v>
      </c>
      <c r="C8845" s="293"/>
      <c r="D8845" s="119">
        <v>88.420000000005203</v>
      </c>
      <c r="E8845" s="119">
        <v>30</v>
      </c>
      <c r="F8845" s="293"/>
      <c r="G8845" s="119">
        <v>88.420000000005203</v>
      </c>
      <c r="H8845" s="119">
        <v>15</v>
      </c>
    </row>
    <row r="8846" spans="1:8">
      <c r="A8846" s="119">
        <v>88.430000000005194</v>
      </c>
      <c r="B8846" s="119">
        <v>0</v>
      </c>
      <c r="C8846" s="293"/>
      <c r="D8846" s="119">
        <v>88.430000000005194</v>
      </c>
      <c r="E8846" s="119">
        <v>30</v>
      </c>
      <c r="F8846" s="293"/>
      <c r="G8846" s="119">
        <v>88.430000000005194</v>
      </c>
      <c r="H8846" s="119">
        <v>15</v>
      </c>
    </row>
    <row r="8847" spans="1:8">
      <c r="A8847" s="119">
        <v>88.440000000005199</v>
      </c>
      <c r="B8847" s="119">
        <v>0</v>
      </c>
      <c r="C8847" s="293"/>
      <c r="D8847" s="119">
        <v>88.440000000005199</v>
      </c>
      <c r="E8847" s="119">
        <v>30</v>
      </c>
      <c r="F8847" s="293"/>
      <c r="G8847" s="119">
        <v>88.440000000005199</v>
      </c>
      <c r="H8847" s="119">
        <v>15</v>
      </c>
    </row>
    <row r="8848" spans="1:8">
      <c r="A8848" s="119">
        <v>88.450000000005204</v>
      </c>
      <c r="B8848" s="119">
        <v>0</v>
      </c>
      <c r="C8848" s="293"/>
      <c r="D8848" s="119">
        <v>88.450000000005204</v>
      </c>
      <c r="E8848" s="119">
        <v>30</v>
      </c>
      <c r="F8848" s="293"/>
      <c r="G8848" s="119">
        <v>88.450000000005204</v>
      </c>
      <c r="H8848" s="119">
        <v>15</v>
      </c>
    </row>
    <row r="8849" spans="1:8">
      <c r="A8849" s="119">
        <v>88.460000000005195</v>
      </c>
      <c r="B8849" s="119">
        <v>0</v>
      </c>
      <c r="C8849" s="293"/>
      <c r="D8849" s="119">
        <v>88.460000000005195</v>
      </c>
      <c r="E8849" s="119">
        <v>30</v>
      </c>
      <c r="F8849" s="293"/>
      <c r="G8849" s="119">
        <v>88.460000000005195</v>
      </c>
      <c r="H8849" s="119">
        <v>15</v>
      </c>
    </row>
    <row r="8850" spans="1:8">
      <c r="A8850" s="119">
        <v>88.4700000000052</v>
      </c>
      <c r="B8850" s="119">
        <v>0</v>
      </c>
      <c r="C8850" s="293"/>
      <c r="D8850" s="119">
        <v>88.4700000000052</v>
      </c>
      <c r="E8850" s="119">
        <v>30</v>
      </c>
      <c r="F8850" s="293"/>
      <c r="G8850" s="119">
        <v>88.4700000000052</v>
      </c>
      <c r="H8850" s="119">
        <v>15</v>
      </c>
    </row>
    <row r="8851" spans="1:8">
      <c r="A8851" s="119">
        <v>88.480000000005205</v>
      </c>
      <c r="B8851" s="119">
        <v>0</v>
      </c>
      <c r="C8851" s="293"/>
      <c r="D8851" s="119">
        <v>88.480000000005205</v>
      </c>
      <c r="E8851" s="119">
        <v>30</v>
      </c>
      <c r="F8851" s="293"/>
      <c r="G8851" s="119">
        <v>88.480000000005205</v>
      </c>
      <c r="H8851" s="119">
        <v>15</v>
      </c>
    </row>
    <row r="8852" spans="1:8">
      <c r="A8852" s="119">
        <v>88.490000000005196</v>
      </c>
      <c r="B8852" s="119">
        <v>0</v>
      </c>
      <c r="C8852" s="293"/>
      <c r="D8852" s="119">
        <v>88.490000000005196</v>
      </c>
      <c r="E8852" s="119">
        <v>30</v>
      </c>
      <c r="F8852" s="293"/>
      <c r="G8852" s="119">
        <v>88.490000000005196</v>
      </c>
      <c r="H8852" s="119">
        <v>15</v>
      </c>
    </row>
    <row r="8853" spans="1:8">
      <c r="A8853" s="119">
        <v>88.500000000005201</v>
      </c>
      <c r="B8853" s="119">
        <v>0</v>
      </c>
      <c r="C8853" s="293"/>
      <c r="D8853" s="119">
        <v>88.500000000005201</v>
      </c>
      <c r="E8853" s="119">
        <v>30</v>
      </c>
      <c r="F8853" s="293"/>
      <c r="G8853" s="119">
        <v>88.500000000005201</v>
      </c>
      <c r="H8853" s="119">
        <v>15</v>
      </c>
    </row>
    <row r="8854" spans="1:8">
      <c r="A8854" s="119">
        <v>88.510000000005206</v>
      </c>
      <c r="B8854" s="119">
        <v>0</v>
      </c>
      <c r="C8854" s="293"/>
      <c r="D8854" s="119">
        <v>88.510000000005206</v>
      </c>
      <c r="E8854" s="119">
        <v>30</v>
      </c>
      <c r="F8854" s="293"/>
      <c r="G8854" s="119">
        <v>88.510000000005206</v>
      </c>
      <c r="H8854" s="119">
        <v>15</v>
      </c>
    </row>
    <row r="8855" spans="1:8">
      <c r="A8855" s="119">
        <v>88.520000000005297</v>
      </c>
      <c r="B8855" s="119">
        <v>0</v>
      </c>
      <c r="C8855" s="293"/>
      <c r="D8855" s="119">
        <v>88.520000000005297</v>
      </c>
      <c r="E8855" s="119">
        <v>30</v>
      </c>
      <c r="F8855" s="293"/>
      <c r="G8855" s="119">
        <v>88.520000000005297</v>
      </c>
      <c r="H8855" s="119">
        <v>15</v>
      </c>
    </row>
    <row r="8856" spans="1:8">
      <c r="A8856" s="119">
        <v>88.530000000005302</v>
      </c>
      <c r="B8856" s="119">
        <v>0</v>
      </c>
      <c r="C8856" s="293"/>
      <c r="D8856" s="119">
        <v>88.530000000005302</v>
      </c>
      <c r="E8856" s="119">
        <v>30</v>
      </c>
      <c r="F8856" s="293"/>
      <c r="G8856" s="119">
        <v>88.530000000005302</v>
      </c>
      <c r="H8856" s="119">
        <v>15</v>
      </c>
    </row>
    <row r="8857" spans="1:8">
      <c r="A8857" s="119">
        <v>88.540000000005307</v>
      </c>
      <c r="B8857" s="119">
        <v>0</v>
      </c>
      <c r="C8857" s="293"/>
      <c r="D8857" s="119">
        <v>88.540000000005307</v>
      </c>
      <c r="E8857" s="119">
        <v>30</v>
      </c>
      <c r="F8857" s="293"/>
      <c r="G8857" s="119">
        <v>88.540000000005307</v>
      </c>
      <c r="H8857" s="119">
        <v>15</v>
      </c>
    </row>
    <row r="8858" spans="1:8">
      <c r="A8858" s="119">
        <v>88.550000000005298</v>
      </c>
      <c r="B8858" s="119">
        <v>0</v>
      </c>
      <c r="C8858" s="293"/>
      <c r="D8858" s="119">
        <v>88.550000000005298</v>
      </c>
      <c r="E8858" s="119">
        <v>30</v>
      </c>
      <c r="F8858" s="293"/>
      <c r="G8858" s="119">
        <v>88.550000000005298</v>
      </c>
      <c r="H8858" s="119">
        <v>15</v>
      </c>
    </row>
    <row r="8859" spans="1:8">
      <c r="A8859" s="119">
        <v>88.560000000005303</v>
      </c>
      <c r="B8859" s="119">
        <v>0</v>
      </c>
      <c r="C8859" s="293"/>
      <c r="D8859" s="119">
        <v>88.560000000005303</v>
      </c>
      <c r="E8859" s="119">
        <v>30</v>
      </c>
      <c r="F8859" s="293"/>
      <c r="G8859" s="119">
        <v>88.560000000005303</v>
      </c>
      <c r="H8859" s="119">
        <v>15</v>
      </c>
    </row>
    <row r="8860" spans="1:8">
      <c r="A8860" s="119">
        <v>88.570000000005294</v>
      </c>
      <c r="B8860" s="119">
        <v>0</v>
      </c>
      <c r="C8860" s="293"/>
      <c r="D8860" s="119">
        <v>88.570000000005294</v>
      </c>
      <c r="E8860" s="119">
        <v>30</v>
      </c>
      <c r="F8860" s="293"/>
      <c r="G8860" s="119">
        <v>88.570000000005294</v>
      </c>
      <c r="H8860" s="119">
        <v>15</v>
      </c>
    </row>
    <row r="8861" spans="1:8">
      <c r="A8861" s="119">
        <v>88.580000000005299</v>
      </c>
      <c r="B8861" s="119">
        <v>0</v>
      </c>
      <c r="C8861" s="293"/>
      <c r="D8861" s="119">
        <v>88.580000000005299</v>
      </c>
      <c r="E8861" s="119">
        <v>30</v>
      </c>
      <c r="F8861" s="293"/>
      <c r="G8861" s="119">
        <v>88.580000000005299</v>
      </c>
      <c r="H8861" s="119">
        <v>15</v>
      </c>
    </row>
    <row r="8862" spans="1:8">
      <c r="A8862" s="119">
        <v>88.590000000005304</v>
      </c>
      <c r="B8862" s="119">
        <v>0</v>
      </c>
      <c r="C8862" s="293"/>
      <c r="D8862" s="119">
        <v>88.590000000005304</v>
      </c>
      <c r="E8862" s="119">
        <v>30</v>
      </c>
      <c r="F8862" s="293"/>
      <c r="G8862" s="119">
        <v>88.590000000005304</v>
      </c>
      <c r="H8862" s="119">
        <v>15</v>
      </c>
    </row>
    <row r="8863" spans="1:8">
      <c r="A8863" s="119">
        <v>88.600000000005295</v>
      </c>
      <c r="B8863" s="119">
        <v>0</v>
      </c>
      <c r="C8863" s="293"/>
      <c r="D8863" s="119">
        <v>88.600000000005295</v>
      </c>
      <c r="E8863" s="119">
        <v>30</v>
      </c>
      <c r="F8863" s="293"/>
      <c r="G8863" s="119">
        <v>88.600000000005295</v>
      </c>
      <c r="H8863" s="119">
        <v>15</v>
      </c>
    </row>
    <row r="8864" spans="1:8">
      <c r="A8864" s="119">
        <v>88.6100000000053</v>
      </c>
      <c r="B8864" s="119">
        <v>0</v>
      </c>
      <c r="C8864" s="293"/>
      <c r="D8864" s="119">
        <v>88.6100000000053</v>
      </c>
      <c r="E8864" s="119">
        <v>30</v>
      </c>
      <c r="F8864" s="293"/>
      <c r="G8864" s="119">
        <v>88.6100000000053</v>
      </c>
      <c r="H8864" s="119">
        <v>15</v>
      </c>
    </row>
    <row r="8865" spans="1:8">
      <c r="A8865" s="119">
        <v>88.620000000005305</v>
      </c>
      <c r="B8865" s="119">
        <v>0</v>
      </c>
      <c r="C8865" s="293"/>
      <c r="D8865" s="119">
        <v>88.620000000005305</v>
      </c>
      <c r="E8865" s="119">
        <v>30</v>
      </c>
      <c r="F8865" s="293"/>
      <c r="G8865" s="119">
        <v>88.620000000005305</v>
      </c>
      <c r="H8865" s="119">
        <v>15</v>
      </c>
    </row>
    <row r="8866" spans="1:8">
      <c r="A8866" s="119">
        <v>88.630000000005296</v>
      </c>
      <c r="B8866" s="119">
        <v>0</v>
      </c>
      <c r="C8866" s="293"/>
      <c r="D8866" s="119">
        <v>88.630000000005296</v>
      </c>
      <c r="E8866" s="119">
        <v>30</v>
      </c>
      <c r="F8866" s="293"/>
      <c r="G8866" s="119">
        <v>88.630000000005296</v>
      </c>
      <c r="H8866" s="119">
        <v>15</v>
      </c>
    </row>
    <row r="8867" spans="1:8">
      <c r="A8867" s="119">
        <v>88.640000000005301</v>
      </c>
      <c r="B8867" s="119">
        <v>0</v>
      </c>
      <c r="C8867" s="293"/>
      <c r="D8867" s="119">
        <v>88.640000000005301</v>
      </c>
      <c r="E8867" s="119">
        <v>30</v>
      </c>
      <c r="F8867" s="293"/>
      <c r="G8867" s="119">
        <v>88.640000000005301</v>
      </c>
      <c r="H8867" s="119">
        <v>15</v>
      </c>
    </row>
    <row r="8868" spans="1:8">
      <c r="A8868" s="119">
        <v>88.650000000005306</v>
      </c>
      <c r="B8868" s="119">
        <v>0</v>
      </c>
      <c r="C8868" s="293"/>
      <c r="D8868" s="119">
        <v>88.650000000005306</v>
      </c>
      <c r="E8868" s="119">
        <v>30</v>
      </c>
      <c r="F8868" s="293"/>
      <c r="G8868" s="119">
        <v>88.650000000005306</v>
      </c>
      <c r="H8868" s="119">
        <v>15</v>
      </c>
    </row>
    <row r="8869" spans="1:8">
      <c r="A8869" s="119">
        <v>88.660000000005297</v>
      </c>
      <c r="B8869" s="119">
        <v>0</v>
      </c>
      <c r="C8869" s="293"/>
      <c r="D8869" s="119">
        <v>88.660000000005297</v>
      </c>
      <c r="E8869" s="119">
        <v>30</v>
      </c>
      <c r="F8869" s="293"/>
      <c r="G8869" s="119">
        <v>88.660000000005297</v>
      </c>
      <c r="H8869" s="119">
        <v>15</v>
      </c>
    </row>
    <row r="8870" spans="1:8">
      <c r="A8870" s="119">
        <v>88.670000000005302</v>
      </c>
      <c r="B8870" s="119">
        <v>0</v>
      </c>
      <c r="C8870" s="293"/>
      <c r="D8870" s="119">
        <v>88.670000000005302</v>
      </c>
      <c r="E8870" s="119">
        <v>30</v>
      </c>
      <c r="F8870" s="293"/>
      <c r="G8870" s="119">
        <v>88.670000000005302</v>
      </c>
      <c r="H8870" s="119">
        <v>15</v>
      </c>
    </row>
    <row r="8871" spans="1:8">
      <c r="A8871" s="119">
        <v>88.680000000005293</v>
      </c>
      <c r="B8871" s="119">
        <v>0</v>
      </c>
      <c r="C8871" s="293"/>
      <c r="D8871" s="119">
        <v>88.680000000005293</v>
      </c>
      <c r="E8871" s="119">
        <v>30</v>
      </c>
      <c r="F8871" s="293"/>
      <c r="G8871" s="119">
        <v>88.680000000005293</v>
      </c>
      <c r="H8871" s="119">
        <v>15</v>
      </c>
    </row>
    <row r="8872" spans="1:8">
      <c r="A8872" s="119">
        <v>88.690000000005298</v>
      </c>
      <c r="B8872" s="119">
        <v>0</v>
      </c>
      <c r="C8872" s="293"/>
      <c r="D8872" s="119">
        <v>88.690000000005298</v>
      </c>
      <c r="E8872" s="119">
        <v>30</v>
      </c>
      <c r="F8872" s="293"/>
      <c r="G8872" s="119">
        <v>88.690000000005298</v>
      </c>
      <c r="H8872" s="119">
        <v>15</v>
      </c>
    </row>
    <row r="8873" spans="1:8">
      <c r="A8873" s="119">
        <v>88.700000000005303</v>
      </c>
      <c r="B8873" s="119">
        <v>0</v>
      </c>
      <c r="C8873" s="293"/>
      <c r="D8873" s="119">
        <v>88.700000000005303</v>
      </c>
      <c r="E8873" s="119">
        <v>30</v>
      </c>
      <c r="F8873" s="293"/>
      <c r="G8873" s="119">
        <v>88.700000000005303</v>
      </c>
      <c r="H8873" s="119">
        <v>15</v>
      </c>
    </row>
    <row r="8874" spans="1:8">
      <c r="A8874" s="119">
        <v>88.710000000005394</v>
      </c>
      <c r="B8874" s="119">
        <v>0</v>
      </c>
      <c r="C8874" s="293"/>
      <c r="D8874" s="119">
        <v>88.710000000005394</v>
      </c>
      <c r="E8874" s="119">
        <v>30</v>
      </c>
      <c r="F8874" s="293"/>
      <c r="G8874" s="119">
        <v>88.710000000005394</v>
      </c>
      <c r="H8874" s="119">
        <v>15</v>
      </c>
    </row>
    <row r="8875" spans="1:8">
      <c r="A8875" s="119">
        <v>88.720000000005399</v>
      </c>
      <c r="B8875" s="119">
        <v>0</v>
      </c>
      <c r="C8875" s="293"/>
      <c r="D8875" s="119">
        <v>88.720000000005399</v>
      </c>
      <c r="E8875" s="119">
        <v>30</v>
      </c>
      <c r="F8875" s="293"/>
      <c r="G8875" s="119">
        <v>88.720000000005399</v>
      </c>
      <c r="H8875" s="119">
        <v>15</v>
      </c>
    </row>
    <row r="8876" spans="1:8">
      <c r="A8876" s="119">
        <v>88.730000000005404</v>
      </c>
      <c r="B8876" s="119">
        <v>0</v>
      </c>
      <c r="C8876" s="293"/>
      <c r="D8876" s="119">
        <v>88.730000000005404</v>
      </c>
      <c r="E8876" s="119">
        <v>30</v>
      </c>
      <c r="F8876" s="293"/>
      <c r="G8876" s="119">
        <v>88.730000000005404</v>
      </c>
      <c r="H8876" s="119">
        <v>15</v>
      </c>
    </row>
    <row r="8877" spans="1:8">
      <c r="A8877" s="119">
        <v>88.740000000005395</v>
      </c>
      <c r="B8877" s="119">
        <v>0</v>
      </c>
      <c r="C8877" s="293"/>
      <c r="D8877" s="119">
        <v>88.740000000005395</v>
      </c>
      <c r="E8877" s="119">
        <v>30</v>
      </c>
      <c r="F8877" s="293"/>
      <c r="G8877" s="119">
        <v>88.740000000005395</v>
      </c>
      <c r="H8877" s="119">
        <v>15</v>
      </c>
    </row>
    <row r="8878" spans="1:8">
      <c r="A8878" s="119">
        <v>88.7500000000054</v>
      </c>
      <c r="B8878" s="119">
        <v>0</v>
      </c>
      <c r="C8878" s="293"/>
      <c r="D8878" s="119">
        <v>88.7500000000054</v>
      </c>
      <c r="E8878" s="119">
        <v>30</v>
      </c>
      <c r="F8878" s="293"/>
      <c r="G8878" s="119">
        <v>88.7500000000054</v>
      </c>
      <c r="H8878" s="119">
        <v>15</v>
      </c>
    </row>
    <row r="8879" spans="1:8">
      <c r="A8879" s="119">
        <v>88.760000000005405</v>
      </c>
      <c r="B8879" s="119">
        <v>0</v>
      </c>
      <c r="C8879" s="293"/>
      <c r="D8879" s="119">
        <v>88.760000000005405</v>
      </c>
      <c r="E8879" s="119">
        <v>30</v>
      </c>
      <c r="F8879" s="293"/>
      <c r="G8879" s="119">
        <v>88.760000000005405</v>
      </c>
      <c r="H8879" s="119">
        <v>15</v>
      </c>
    </row>
    <row r="8880" spans="1:8">
      <c r="A8880" s="119">
        <v>88.770000000005396</v>
      </c>
      <c r="B8880" s="119">
        <v>0</v>
      </c>
      <c r="C8880" s="293"/>
      <c r="D8880" s="119">
        <v>88.770000000005396</v>
      </c>
      <c r="E8880" s="119">
        <v>30</v>
      </c>
      <c r="F8880" s="293"/>
      <c r="G8880" s="119">
        <v>88.770000000005396</v>
      </c>
      <c r="H8880" s="119">
        <v>15</v>
      </c>
    </row>
    <row r="8881" spans="1:8">
      <c r="A8881" s="119">
        <v>88.780000000005401</v>
      </c>
      <c r="B8881" s="119">
        <v>0</v>
      </c>
      <c r="C8881" s="293"/>
      <c r="D8881" s="119">
        <v>88.780000000005401</v>
      </c>
      <c r="E8881" s="119">
        <v>30</v>
      </c>
      <c r="F8881" s="293"/>
      <c r="G8881" s="119">
        <v>88.780000000005401</v>
      </c>
      <c r="H8881" s="119">
        <v>15</v>
      </c>
    </row>
    <row r="8882" spans="1:8">
      <c r="A8882" s="119">
        <v>88.790000000005406</v>
      </c>
      <c r="B8882" s="119">
        <v>0</v>
      </c>
      <c r="C8882" s="293"/>
      <c r="D8882" s="119">
        <v>88.790000000005406</v>
      </c>
      <c r="E8882" s="119">
        <v>30</v>
      </c>
      <c r="F8882" s="293"/>
      <c r="G8882" s="119">
        <v>88.790000000005406</v>
      </c>
      <c r="H8882" s="119">
        <v>15</v>
      </c>
    </row>
    <row r="8883" spans="1:8">
      <c r="A8883" s="119">
        <v>88.800000000005397</v>
      </c>
      <c r="B8883" s="119">
        <v>0</v>
      </c>
      <c r="C8883" s="293"/>
      <c r="D8883" s="119">
        <v>88.800000000005397</v>
      </c>
      <c r="E8883" s="119">
        <v>30</v>
      </c>
      <c r="F8883" s="293"/>
      <c r="G8883" s="119">
        <v>88.800000000005397</v>
      </c>
      <c r="H8883" s="119">
        <v>15</v>
      </c>
    </row>
    <row r="8884" spans="1:8">
      <c r="A8884" s="119">
        <v>88.810000000005402</v>
      </c>
      <c r="B8884" s="119">
        <v>0</v>
      </c>
      <c r="C8884" s="293"/>
      <c r="D8884" s="119">
        <v>88.810000000005402</v>
      </c>
      <c r="E8884" s="119">
        <v>30</v>
      </c>
      <c r="F8884" s="293"/>
      <c r="G8884" s="119">
        <v>88.810000000005402</v>
      </c>
      <c r="H8884" s="119">
        <v>15</v>
      </c>
    </row>
    <row r="8885" spans="1:8">
      <c r="A8885" s="119">
        <v>88.820000000005393</v>
      </c>
      <c r="B8885" s="119">
        <v>0</v>
      </c>
      <c r="C8885" s="293"/>
      <c r="D8885" s="119">
        <v>88.820000000005393</v>
      </c>
      <c r="E8885" s="119">
        <v>30</v>
      </c>
      <c r="F8885" s="293"/>
      <c r="G8885" s="119">
        <v>88.820000000005393</v>
      </c>
      <c r="H8885" s="119">
        <v>15</v>
      </c>
    </row>
    <row r="8886" spans="1:8">
      <c r="A8886" s="119">
        <v>88.830000000005398</v>
      </c>
      <c r="B8886" s="119">
        <v>0</v>
      </c>
      <c r="C8886" s="293"/>
      <c r="D8886" s="119">
        <v>88.830000000005398</v>
      </c>
      <c r="E8886" s="119">
        <v>30</v>
      </c>
      <c r="F8886" s="293"/>
      <c r="G8886" s="119">
        <v>88.830000000005398</v>
      </c>
      <c r="H8886" s="119">
        <v>15</v>
      </c>
    </row>
    <row r="8887" spans="1:8">
      <c r="A8887" s="119">
        <v>88.840000000005404</v>
      </c>
      <c r="B8887" s="119">
        <v>0</v>
      </c>
      <c r="C8887" s="293"/>
      <c r="D8887" s="119">
        <v>88.840000000005404</v>
      </c>
      <c r="E8887" s="119">
        <v>30</v>
      </c>
      <c r="F8887" s="293"/>
      <c r="G8887" s="119">
        <v>88.840000000005404</v>
      </c>
      <c r="H8887" s="119">
        <v>15</v>
      </c>
    </row>
    <row r="8888" spans="1:8">
      <c r="A8888" s="119">
        <v>88.850000000005394</v>
      </c>
      <c r="B8888" s="119">
        <v>0</v>
      </c>
      <c r="C8888" s="293"/>
      <c r="D8888" s="119">
        <v>88.850000000005394</v>
      </c>
      <c r="E8888" s="119">
        <v>30</v>
      </c>
      <c r="F8888" s="293"/>
      <c r="G8888" s="119">
        <v>88.850000000005394</v>
      </c>
      <c r="H8888" s="119">
        <v>15</v>
      </c>
    </row>
    <row r="8889" spans="1:8">
      <c r="A8889" s="119">
        <v>88.8600000000054</v>
      </c>
      <c r="B8889" s="119">
        <v>0</v>
      </c>
      <c r="C8889" s="293"/>
      <c r="D8889" s="119">
        <v>88.8600000000054</v>
      </c>
      <c r="E8889" s="119">
        <v>30</v>
      </c>
      <c r="F8889" s="293"/>
      <c r="G8889" s="119">
        <v>88.8600000000054</v>
      </c>
      <c r="H8889" s="119">
        <v>15</v>
      </c>
    </row>
    <row r="8890" spans="1:8">
      <c r="A8890" s="119">
        <v>88.870000000005405</v>
      </c>
      <c r="B8890" s="119">
        <v>0</v>
      </c>
      <c r="C8890" s="293"/>
      <c r="D8890" s="119">
        <v>88.870000000005405</v>
      </c>
      <c r="E8890" s="119">
        <v>30</v>
      </c>
      <c r="F8890" s="293"/>
      <c r="G8890" s="119">
        <v>88.870000000005405</v>
      </c>
      <c r="H8890" s="119">
        <v>15</v>
      </c>
    </row>
    <row r="8891" spans="1:8">
      <c r="A8891" s="119">
        <v>88.880000000005396</v>
      </c>
      <c r="B8891" s="119">
        <v>0</v>
      </c>
      <c r="C8891" s="293"/>
      <c r="D8891" s="119">
        <v>88.880000000005396</v>
      </c>
      <c r="E8891" s="119">
        <v>30</v>
      </c>
      <c r="F8891" s="293"/>
      <c r="G8891" s="119">
        <v>88.880000000005396</v>
      </c>
      <c r="H8891" s="119">
        <v>15</v>
      </c>
    </row>
    <row r="8892" spans="1:8">
      <c r="A8892" s="119">
        <v>88.890000000005401</v>
      </c>
      <c r="B8892" s="119">
        <v>0</v>
      </c>
      <c r="C8892" s="293"/>
      <c r="D8892" s="119">
        <v>88.890000000005401</v>
      </c>
      <c r="E8892" s="119">
        <v>30</v>
      </c>
      <c r="F8892" s="293"/>
      <c r="G8892" s="119">
        <v>88.890000000005401</v>
      </c>
      <c r="H8892" s="119">
        <v>15</v>
      </c>
    </row>
    <row r="8893" spans="1:8">
      <c r="A8893" s="119">
        <v>88.900000000005406</v>
      </c>
      <c r="B8893" s="119">
        <v>0</v>
      </c>
      <c r="C8893" s="293"/>
      <c r="D8893" s="119">
        <v>88.900000000005406</v>
      </c>
      <c r="E8893" s="119">
        <v>30</v>
      </c>
      <c r="F8893" s="293"/>
      <c r="G8893" s="119">
        <v>88.900000000005406</v>
      </c>
      <c r="H8893" s="119">
        <v>15</v>
      </c>
    </row>
    <row r="8894" spans="1:8">
      <c r="A8894" s="119">
        <v>88.910000000005496</v>
      </c>
      <c r="B8894" s="119">
        <v>0</v>
      </c>
      <c r="C8894" s="293"/>
      <c r="D8894" s="119">
        <v>88.910000000005496</v>
      </c>
      <c r="E8894" s="119">
        <v>30</v>
      </c>
      <c r="F8894" s="293"/>
      <c r="G8894" s="119">
        <v>88.910000000005496</v>
      </c>
      <c r="H8894" s="119">
        <v>15</v>
      </c>
    </row>
    <row r="8895" spans="1:8">
      <c r="A8895" s="119">
        <v>88.920000000005501</v>
      </c>
      <c r="B8895" s="119">
        <v>0</v>
      </c>
      <c r="C8895" s="293"/>
      <c r="D8895" s="119">
        <v>88.920000000005501</v>
      </c>
      <c r="E8895" s="119">
        <v>30</v>
      </c>
      <c r="F8895" s="293"/>
      <c r="G8895" s="119">
        <v>88.920000000005501</v>
      </c>
      <c r="H8895" s="119">
        <v>15</v>
      </c>
    </row>
    <row r="8896" spans="1:8">
      <c r="A8896" s="119">
        <v>88.930000000005506</v>
      </c>
      <c r="B8896" s="119">
        <v>0</v>
      </c>
      <c r="C8896" s="293"/>
      <c r="D8896" s="119">
        <v>88.930000000005506</v>
      </c>
      <c r="E8896" s="119">
        <v>30</v>
      </c>
      <c r="F8896" s="293"/>
      <c r="G8896" s="119">
        <v>88.930000000005506</v>
      </c>
      <c r="H8896" s="119">
        <v>15</v>
      </c>
    </row>
    <row r="8897" spans="1:8">
      <c r="A8897" s="119">
        <v>88.940000000005497</v>
      </c>
      <c r="B8897" s="119">
        <v>0</v>
      </c>
      <c r="C8897" s="293"/>
      <c r="D8897" s="119">
        <v>88.940000000005497</v>
      </c>
      <c r="E8897" s="119">
        <v>30</v>
      </c>
      <c r="F8897" s="293"/>
      <c r="G8897" s="119">
        <v>88.940000000005497</v>
      </c>
      <c r="H8897" s="119">
        <v>15</v>
      </c>
    </row>
    <row r="8898" spans="1:8">
      <c r="A8898" s="119">
        <v>88.950000000005502</v>
      </c>
      <c r="B8898" s="119">
        <v>0</v>
      </c>
      <c r="C8898" s="293"/>
      <c r="D8898" s="119">
        <v>88.950000000005502</v>
      </c>
      <c r="E8898" s="119">
        <v>30</v>
      </c>
      <c r="F8898" s="293"/>
      <c r="G8898" s="119">
        <v>88.950000000005502</v>
      </c>
      <c r="H8898" s="119">
        <v>15</v>
      </c>
    </row>
    <row r="8899" spans="1:8">
      <c r="A8899" s="119">
        <v>88.960000000005493</v>
      </c>
      <c r="B8899" s="119">
        <v>0</v>
      </c>
      <c r="C8899" s="293"/>
      <c r="D8899" s="119">
        <v>88.960000000005493</v>
      </c>
      <c r="E8899" s="119">
        <v>30</v>
      </c>
      <c r="F8899" s="293"/>
      <c r="G8899" s="119">
        <v>88.960000000005493</v>
      </c>
      <c r="H8899" s="119">
        <v>15</v>
      </c>
    </row>
    <row r="8900" spans="1:8">
      <c r="A8900" s="119">
        <v>88.970000000005498</v>
      </c>
      <c r="B8900" s="119">
        <v>0</v>
      </c>
      <c r="C8900" s="293"/>
      <c r="D8900" s="119">
        <v>88.970000000005498</v>
      </c>
      <c r="E8900" s="119">
        <v>30</v>
      </c>
      <c r="F8900" s="293"/>
      <c r="G8900" s="119">
        <v>88.970000000005498</v>
      </c>
      <c r="H8900" s="119">
        <v>15</v>
      </c>
    </row>
    <row r="8901" spans="1:8">
      <c r="A8901" s="119">
        <v>88.980000000005504</v>
      </c>
      <c r="B8901" s="119">
        <v>0</v>
      </c>
      <c r="C8901" s="293"/>
      <c r="D8901" s="119">
        <v>88.980000000005504</v>
      </c>
      <c r="E8901" s="119">
        <v>30</v>
      </c>
      <c r="F8901" s="293"/>
      <c r="G8901" s="119">
        <v>88.980000000005504</v>
      </c>
      <c r="H8901" s="119">
        <v>15</v>
      </c>
    </row>
    <row r="8902" spans="1:8">
      <c r="A8902" s="119">
        <v>88.990000000005494</v>
      </c>
      <c r="B8902" s="119">
        <v>0</v>
      </c>
      <c r="C8902" s="293"/>
      <c r="D8902" s="119">
        <v>88.990000000005494</v>
      </c>
      <c r="E8902" s="119">
        <v>30</v>
      </c>
      <c r="F8902" s="293"/>
      <c r="G8902" s="119">
        <v>88.990000000005494</v>
      </c>
      <c r="H8902" s="119">
        <v>15</v>
      </c>
    </row>
    <row r="8903" spans="1:8">
      <c r="A8903" s="119">
        <v>89.0000000000055</v>
      </c>
      <c r="B8903" s="119">
        <v>0</v>
      </c>
      <c r="C8903" s="293"/>
      <c r="D8903" s="119">
        <v>89.0000000000055</v>
      </c>
      <c r="E8903" s="119">
        <v>30</v>
      </c>
      <c r="F8903" s="293"/>
      <c r="G8903" s="119">
        <v>89.0000000000055</v>
      </c>
      <c r="H8903" s="119">
        <v>15</v>
      </c>
    </row>
    <row r="8904" spans="1:8">
      <c r="A8904" s="119">
        <v>89.010000000005505</v>
      </c>
      <c r="B8904" s="119">
        <v>0</v>
      </c>
      <c r="C8904" s="293"/>
      <c r="D8904" s="119">
        <v>89.010000000005505</v>
      </c>
      <c r="E8904" s="119">
        <v>30</v>
      </c>
      <c r="F8904" s="293"/>
      <c r="G8904" s="119">
        <v>89.010000000005505</v>
      </c>
      <c r="H8904" s="119">
        <v>15</v>
      </c>
    </row>
    <row r="8905" spans="1:8">
      <c r="A8905" s="119">
        <v>89.020000000005496</v>
      </c>
      <c r="B8905" s="119">
        <v>0</v>
      </c>
      <c r="C8905" s="293"/>
      <c r="D8905" s="119">
        <v>89.020000000005496</v>
      </c>
      <c r="E8905" s="119">
        <v>30</v>
      </c>
      <c r="F8905" s="293"/>
      <c r="G8905" s="119">
        <v>89.020000000005496</v>
      </c>
      <c r="H8905" s="119">
        <v>15</v>
      </c>
    </row>
    <row r="8906" spans="1:8">
      <c r="A8906" s="119">
        <v>89.030000000005501</v>
      </c>
      <c r="B8906" s="119">
        <v>0</v>
      </c>
      <c r="C8906" s="293"/>
      <c r="D8906" s="119">
        <v>89.030000000005501</v>
      </c>
      <c r="E8906" s="119">
        <v>30</v>
      </c>
      <c r="F8906" s="293"/>
      <c r="G8906" s="119">
        <v>89.030000000005501</v>
      </c>
      <c r="H8906" s="119">
        <v>15</v>
      </c>
    </row>
    <row r="8907" spans="1:8">
      <c r="A8907" s="119">
        <v>89.040000000005506</v>
      </c>
      <c r="B8907" s="119">
        <v>0</v>
      </c>
      <c r="C8907" s="293"/>
      <c r="D8907" s="119">
        <v>89.040000000005506</v>
      </c>
      <c r="E8907" s="119">
        <v>30</v>
      </c>
      <c r="F8907" s="293"/>
      <c r="G8907" s="119">
        <v>89.040000000005506</v>
      </c>
      <c r="H8907" s="119">
        <v>15</v>
      </c>
    </row>
    <row r="8908" spans="1:8">
      <c r="A8908" s="119">
        <v>89.050000000005497</v>
      </c>
      <c r="B8908" s="119">
        <v>0</v>
      </c>
      <c r="C8908" s="293"/>
      <c r="D8908" s="119">
        <v>89.050000000005497</v>
      </c>
      <c r="E8908" s="119">
        <v>30</v>
      </c>
      <c r="F8908" s="293"/>
      <c r="G8908" s="119">
        <v>89.050000000005497</v>
      </c>
      <c r="H8908" s="119">
        <v>15</v>
      </c>
    </row>
    <row r="8909" spans="1:8">
      <c r="A8909" s="119">
        <v>89.060000000005502</v>
      </c>
      <c r="B8909" s="119">
        <v>0</v>
      </c>
      <c r="C8909" s="293"/>
      <c r="D8909" s="119">
        <v>89.060000000005502</v>
      </c>
      <c r="E8909" s="119">
        <v>30</v>
      </c>
      <c r="F8909" s="293"/>
      <c r="G8909" s="119">
        <v>89.060000000005502</v>
      </c>
      <c r="H8909" s="119">
        <v>15</v>
      </c>
    </row>
    <row r="8910" spans="1:8">
      <c r="A8910" s="119">
        <v>89.070000000005507</v>
      </c>
      <c r="B8910" s="119">
        <v>0</v>
      </c>
      <c r="C8910" s="293"/>
      <c r="D8910" s="119">
        <v>89.070000000005507</v>
      </c>
      <c r="E8910" s="119">
        <v>30</v>
      </c>
      <c r="F8910" s="293"/>
      <c r="G8910" s="119">
        <v>89.070000000005507</v>
      </c>
      <c r="H8910" s="119">
        <v>15</v>
      </c>
    </row>
    <row r="8911" spans="1:8">
      <c r="A8911" s="119">
        <v>89.080000000005498</v>
      </c>
      <c r="B8911" s="119">
        <v>0</v>
      </c>
      <c r="C8911" s="293"/>
      <c r="D8911" s="119">
        <v>89.080000000005498</v>
      </c>
      <c r="E8911" s="119">
        <v>30</v>
      </c>
      <c r="F8911" s="293"/>
      <c r="G8911" s="119">
        <v>89.080000000005498</v>
      </c>
      <c r="H8911" s="119">
        <v>15</v>
      </c>
    </row>
    <row r="8912" spans="1:8">
      <c r="A8912" s="119">
        <v>89.090000000005503</v>
      </c>
      <c r="B8912" s="119">
        <v>0</v>
      </c>
      <c r="C8912" s="293"/>
      <c r="D8912" s="119">
        <v>89.090000000005503</v>
      </c>
      <c r="E8912" s="119">
        <v>30</v>
      </c>
      <c r="F8912" s="293"/>
      <c r="G8912" s="119">
        <v>89.090000000005503</v>
      </c>
      <c r="H8912" s="119">
        <v>15</v>
      </c>
    </row>
    <row r="8913" spans="1:8">
      <c r="A8913" s="119">
        <v>89.100000000005593</v>
      </c>
      <c r="B8913" s="119">
        <v>0</v>
      </c>
      <c r="C8913" s="293"/>
      <c r="D8913" s="119">
        <v>89.100000000005593</v>
      </c>
      <c r="E8913" s="119">
        <v>30</v>
      </c>
      <c r="F8913" s="293"/>
      <c r="G8913" s="119">
        <v>89.100000000005593</v>
      </c>
      <c r="H8913" s="119">
        <v>15</v>
      </c>
    </row>
    <row r="8914" spans="1:8">
      <c r="A8914" s="119">
        <v>89.110000000005599</v>
      </c>
      <c r="B8914" s="119">
        <v>0</v>
      </c>
      <c r="C8914" s="293"/>
      <c r="D8914" s="119">
        <v>89.110000000005599</v>
      </c>
      <c r="E8914" s="119">
        <v>30</v>
      </c>
      <c r="F8914" s="293"/>
      <c r="G8914" s="119">
        <v>89.110000000005599</v>
      </c>
      <c r="H8914" s="119">
        <v>15</v>
      </c>
    </row>
    <row r="8915" spans="1:8">
      <c r="A8915" s="119">
        <v>89.120000000005604</v>
      </c>
      <c r="B8915" s="119">
        <v>0</v>
      </c>
      <c r="C8915" s="293"/>
      <c r="D8915" s="119">
        <v>89.120000000005604</v>
      </c>
      <c r="E8915" s="119">
        <v>30</v>
      </c>
      <c r="F8915" s="293"/>
      <c r="G8915" s="119">
        <v>89.120000000005604</v>
      </c>
      <c r="H8915" s="119">
        <v>15</v>
      </c>
    </row>
    <row r="8916" spans="1:8">
      <c r="A8916" s="119">
        <v>89.130000000005595</v>
      </c>
      <c r="B8916" s="119">
        <v>0</v>
      </c>
      <c r="C8916" s="293"/>
      <c r="D8916" s="119">
        <v>89.130000000005595</v>
      </c>
      <c r="E8916" s="119">
        <v>30</v>
      </c>
      <c r="F8916" s="293"/>
      <c r="G8916" s="119">
        <v>89.130000000005595</v>
      </c>
      <c r="H8916" s="119">
        <v>15</v>
      </c>
    </row>
    <row r="8917" spans="1:8">
      <c r="A8917" s="119">
        <v>89.1400000000056</v>
      </c>
      <c r="B8917" s="119">
        <v>0</v>
      </c>
      <c r="C8917" s="293"/>
      <c r="D8917" s="119">
        <v>89.1400000000056</v>
      </c>
      <c r="E8917" s="119">
        <v>30</v>
      </c>
      <c r="F8917" s="293"/>
      <c r="G8917" s="119">
        <v>89.1400000000056</v>
      </c>
      <c r="H8917" s="119">
        <v>15</v>
      </c>
    </row>
    <row r="8918" spans="1:8">
      <c r="A8918" s="119">
        <v>89.150000000005605</v>
      </c>
      <c r="B8918" s="119">
        <v>0</v>
      </c>
      <c r="C8918" s="293"/>
      <c r="D8918" s="119">
        <v>89.150000000005605</v>
      </c>
      <c r="E8918" s="119">
        <v>30</v>
      </c>
      <c r="F8918" s="293"/>
      <c r="G8918" s="119">
        <v>89.150000000005605</v>
      </c>
      <c r="H8918" s="119">
        <v>15</v>
      </c>
    </row>
    <row r="8919" spans="1:8">
      <c r="A8919" s="119">
        <v>89.160000000005596</v>
      </c>
      <c r="B8919" s="119">
        <v>0</v>
      </c>
      <c r="C8919" s="293"/>
      <c r="D8919" s="119">
        <v>89.160000000005596</v>
      </c>
      <c r="E8919" s="119">
        <v>30</v>
      </c>
      <c r="F8919" s="293"/>
      <c r="G8919" s="119">
        <v>89.160000000005596</v>
      </c>
      <c r="H8919" s="119">
        <v>15</v>
      </c>
    </row>
    <row r="8920" spans="1:8">
      <c r="A8920" s="119">
        <v>89.170000000005601</v>
      </c>
      <c r="B8920" s="119">
        <v>0</v>
      </c>
      <c r="C8920" s="293"/>
      <c r="D8920" s="119">
        <v>89.170000000005601</v>
      </c>
      <c r="E8920" s="119">
        <v>30</v>
      </c>
      <c r="F8920" s="293"/>
      <c r="G8920" s="119">
        <v>89.170000000005601</v>
      </c>
      <c r="H8920" s="119">
        <v>15</v>
      </c>
    </row>
    <row r="8921" spans="1:8">
      <c r="A8921" s="119">
        <v>89.180000000005606</v>
      </c>
      <c r="B8921" s="119">
        <v>0</v>
      </c>
      <c r="C8921" s="293"/>
      <c r="D8921" s="119">
        <v>89.180000000005606</v>
      </c>
      <c r="E8921" s="119">
        <v>30</v>
      </c>
      <c r="F8921" s="293"/>
      <c r="G8921" s="119">
        <v>89.180000000005606</v>
      </c>
      <c r="H8921" s="119">
        <v>15</v>
      </c>
    </row>
    <row r="8922" spans="1:8">
      <c r="A8922" s="119">
        <v>89.190000000005597</v>
      </c>
      <c r="B8922" s="119">
        <v>0</v>
      </c>
      <c r="C8922" s="293"/>
      <c r="D8922" s="119">
        <v>89.190000000005597</v>
      </c>
      <c r="E8922" s="119">
        <v>30</v>
      </c>
      <c r="F8922" s="293"/>
      <c r="G8922" s="119">
        <v>89.190000000005597</v>
      </c>
      <c r="H8922" s="119">
        <v>15</v>
      </c>
    </row>
    <row r="8923" spans="1:8">
      <c r="A8923" s="119">
        <v>89.200000000005602</v>
      </c>
      <c r="B8923" s="119">
        <v>0</v>
      </c>
      <c r="C8923" s="293"/>
      <c r="D8923" s="119">
        <v>89.200000000005602</v>
      </c>
      <c r="E8923" s="119">
        <v>30</v>
      </c>
      <c r="F8923" s="293"/>
      <c r="G8923" s="119">
        <v>89.200000000005602</v>
      </c>
      <c r="H8923" s="119">
        <v>15</v>
      </c>
    </row>
    <row r="8924" spans="1:8">
      <c r="A8924" s="119">
        <v>89.210000000005607</v>
      </c>
      <c r="B8924" s="119">
        <v>0</v>
      </c>
      <c r="C8924" s="293"/>
      <c r="D8924" s="119">
        <v>89.210000000005607</v>
      </c>
      <c r="E8924" s="119">
        <v>30</v>
      </c>
      <c r="F8924" s="293"/>
      <c r="G8924" s="119">
        <v>89.210000000005607</v>
      </c>
      <c r="H8924" s="119">
        <v>15</v>
      </c>
    </row>
    <row r="8925" spans="1:8">
      <c r="A8925" s="119">
        <v>89.220000000005598</v>
      </c>
      <c r="B8925" s="119">
        <v>0</v>
      </c>
      <c r="C8925" s="293"/>
      <c r="D8925" s="119">
        <v>89.220000000005598</v>
      </c>
      <c r="E8925" s="119">
        <v>30</v>
      </c>
      <c r="F8925" s="293"/>
      <c r="G8925" s="119">
        <v>89.220000000005598</v>
      </c>
      <c r="H8925" s="119">
        <v>15</v>
      </c>
    </row>
    <row r="8926" spans="1:8">
      <c r="A8926" s="119">
        <v>89.230000000005603</v>
      </c>
      <c r="B8926" s="119">
        <v>0</v>
      </c>
      <c r="C8926" s="293"/>
      <c r="D8926" s="119">
        <v>89.230000000005603</v>
      </c>
      <c r="E8926" s="119">
        <v>30</v>
      </c>
      <c r="F8926" s="293"/>
      <c r="G8926" s="119">
        <v>89.230000000005603</v>
      </c>
      <c r="H8926" s="119">
        <v>15</v>
      </c>
    </row>
    <row r="8927" spans="1:8">
      <c r="A8927" s="119">
        <v>89.240000000005594</v>
      </c>
      <c r="B8927" s="119">
        <v>0</v>
      </c>
      <c r="C8927" s="293"/>
      <c r="D8927" s="119">
        <v>89.240000000005594</v>
      </c>
      <c r="E8927" s="119">
        <v>30</v>
      </c>
      <c r="F8927" s="293"/>
      <c r="G8927" s="119">
        <v>89.240000000005594</v>
      </c>
      <c r="H8927" s="119">
        <v>15</v>
      </c>
    </row>
    <row r="8928" spans="1:8">
      <c r="A8928" s="119">
        <v>89.250000000005599</v>
      </c>
      <c r="B8928" s="119">
        <v>0</v>
      </c>
      <c r="C8928" s="293"/>
      <c r="D8928" s="119">
        <v>89.250000000005599</v>
      </c>
      <c r="E8928" s="119">
        <v>30</v>
      </c>
      <c r="F8928" s="293"/>
      <c r="G8928" s="119">
        <v>89.250000000005599</v>
      </c>
      <c r="H8928" s="119">
        <v>15</v>
      </c>
    </row>
    <row r="8929" spans="1:8">
      <c r="A8929" s="119">
        <v>89.260000000005604</v>
      </c>
      <c r="B8929" s="119">
        <v>0</v>
      </c>
      <c r="C8929" s="293"/>
      <c r="D8929" s="119">
        <v>89.260000000005604</v>
      </c>
      <c r="E8929" s="119">
        <v>30</v>
      </c>
      <c r="F8929" s="293"/>
      <c r="G8929" s="119">
        <v>89.260000000005604</v>
      </c>
      <c r="H8929" s="119">
        <v>15</v>
      </c>
    </row>
    <row r="8930" spans="1:8">
      <c r="A8930" s="119">
        <v>89.270000000005595</v>
      </c>
      <c r="B8930" s="119">
        <v>0</v>
      </c>
      <c r="C8930" s="293"/>
      <c r="D8930" s="119">
        <v>89.270000000005595</v>
      </c>
      <c r="E8930" s="119">
        <v>30</v>
      </c>
      <c r="F8930" s="293"/>
      <c r="G8930" s="119">
        <v>89.270000000005595</v>
      </c>
      <c r="H8930" s="119">
        <v>15</v>
      </c>
    </row>
    <row r="8931" spans="1:8">
      <c r="A8931" s="119">
        <v>89.2800000000056</v>
      </c>
      <c r="B8931" s="119">
        <v>0</v>
      </c>
      <c r="C8931" s="293"/>
      <c r="D8931" s="119">
        <v>89.2800000000056</v>
      </c>
      <c r="E8931" s="119">
        <v>30</v>
      </c>
      <c r="F8931" s="293"/>
      <c r="G8931" s="119">
        <v>89.2800000000056</v>
      </c>
      <c r="H8931" s="119">
        <v>15</v>
      </c>
    </row>
    <row r="8932" spans="1:8">
      <c r="A8932" s="119">
        <v>89.290000000005605</v>
      </c>
      <c r="B8932" s="119">
        <v>0</v>
      </c>
      <c r="C8932" s="293"/>
      <c r="D8932" s="119">
        <v>89.290000000005605</v>
      </c>
      <c r="E8932" s="119">
        <v>30</v>
      </c>
      <c r="F8932" s="293"/>
      <c r="G8932" s="119">
        <v>89.290000000005605</v>
      </c>
      <c r="H8932" s="119">
        <v>15</v>
      </c>
    </row>
    <row r="8933" spans="1:8">
      <c r="A8933" s="119">
        <v>89.300000000005696</v>
      </c>
      <c r="B8933" s="119">
        <v>0</v>
      </c>
      <c r="C8933" s="293"/>
      <c r="D8933" s="119">
        <v>89.300000000005696</v>
      </c>
      <c r="E8933" s="119">
        <v>30</v>
      </c>
      <c r="F8933" s="293"/>
      <c r="G8933" s="119">
        <v>89.300000000005696</v>
      </c>
      <c r="H8933" s="119">
        <v>15</v>
      </c>
    </row>
    <row r="8934" spans="1:8">
      <c r="A8934" s="119">
        <v>89.310000000005701</v>
      </c>
      <c r="B8934" s="119">
        <v>0</v>
      </c>
      <c r="C8934" s="293"/>
      <c r="D8934" s="119">
        <v>89.310000000005701</v>
      </c>
      <c r="E8934" s="119">
        <v>30</v>
      </c>
      <c r="F8934" s="293"/>
      <c r="G8934" s="119">
        <v>89.310000000005701</v>
      </c>
      <c r="H8934" s="119">
        <v>15</v>
      </c>
    </row>
    <row r="8935" spans="1:8">
      <c r="A8935" s="119">
        <v>89.320000000005706</v>
      </c>
      <c r="B8935" s="119">
        <v>0</v>
      </c>
      <c r="C8935" s="293"/>
      <c r="D8935" s="119">
        <v>89.320000000005706</v>
      </c>
      <c r="E8935" s="119">
        <v>30</v>
      </c>
      <c r="F8935" s="293"/>
      <c r="G8935" s="119">
        <v>89.320000000005706</v>
      </c>
      <c r="H8935" s="119">
        <v>15</v>
      </c>
    </row>
    <row r="8936" spans="1:8">
      <c r="A8936" s="119">
        <v>89.330000000005697</v>
      </c>
      <c r="B8936" s="119">
        <v>0</v>
      </c>
      <c r="C8936" s="293"/>
      <c r="D8936" s="119">
        <v>89.330000000005697</v>
      </c>
      <c r="E8936" s="119">
        <v>30</v>
      </c>
      <c r="F8936" s="293"/>
      <c r="G8936" s="119">
        <v>89.330000000005697</v>
      </c>
      <c r="H8936" s="119">
        <v>15</v>
      </c>
    </row>
    <row r="8937" spans="1:8">
      <c r="A8937" s="119">
        <v>89.340000000005702</v>
      </c>
      <c r="B8937" s="119">
        <v>0</v>
      </c>
      <c r="C8937" s="293"/>
      <c r="D8937" s="119">
        <v>89.340000000005702</v>
      </c>
      <c r="E8937" s="119">
        <v>30</v>
      </c>
      <c r="F8937" s="293"/>
      <c r="G8937" s="119">
        <v>89.340000000005702</v>
      </c>
      <c r="H8937" s="119">
        <v>15</v>
      </c>
    </row>
    <row r="8938" spans="1:8">
      <c r="A8938" s="119">
        <v>89.350000000005707</v>
      </c>
      <c r="B8938" s="119">
        <v>0</v>
      </c>
      <c r="C8938" s="293"/>
      <c r="D8938" s="119">
        <v>89.350000000005707</v>
      </c>
      <c r="E8938" s="119">
        <v>30</v>
      </c>
      <c r="F8938" s="293"/>
      <c r="G8938" s="119">
        <v>89.350000000005707</v>
      </c>
      <c r="H8938" s="119">
        <v>15</v>
      </c>
    </row>
    <row r="8939" spans="1:8">
      <c r="A8939" s="119">
        <v>89.360000000005698</v>
      </c>
      <c r="B8939" s="119">
        <v>0</v>
      </c>
      <c r="C8939" s="293"/>
      <c r="D8939" s="119">
        <v>89.360000000005698</v>
      </c>
      <c r="E8939" s="119">
        <v>30</v>
      </c>
      <c r="F8939" s="293"/>
      <c r="G8939" s="119">
        <v>89.360000000005698</v>
      </c>
      <c r="H8939" s="119">
        <v>15</v>
      </c>
    </row>
    <row r="8940" spans="1:8">
      <c r="A8940" s="119">
        <v>89.370000000005703</v>
      </c>
      <c r="B8940" s="119">
        <v>0</v>
      </c>
      <c r="C8940" s="293"/>
      <c r="D8940" s="119">
        <v>89.370000000005703</v>
      </c>
      <c r="E8940" s="119">
        <v>30</v>
      </c>
      <c r="F8940" s="293"/>
      <c r="G8940" s="119">
        <v>89.370000000005703</v>
      </c>
      <c r="H8940" s="119">
        <v>15</v>
      </c>
    </row>
    <row r="8941" spans="1:8">
      <c r="A8941" s="119">
        <v>89.380000000005694</v>
      </c>
      <c r="B8941" s="119">
        <v>0</v>
      </c>
      <c r="C8941" s="293"/>
      <c r="D8941" s="119">
        <v>89.380000000005694</v>
      </c>
      <c r="E8941" s="119">
        <v>30</v>
      </c>
      <c r="F8941" s="293"/>
      <c r="G8941" s="119">
        <v>89.380000000005694</v>
      </c>
      <c r="H8941" s="119">
        <v>15</v>
      </c>
    </row>
    <row r="8942" spans="1:8">
      <c r="A8942" s="119">
        <v>89.390000000005699</v>
      </c>
      <c r="B8942" s="119">
        <v>0</v>
      </c>
      <c r="C8942" s="293"/>
      <c r="D8942" s="119">
        <v>89.390000000005699</v>
      </c>
      <c r="E8942" s="119">
        <v>30</v>
      </c>
      <c r="F8942" s="293"/>
      <c r="G8942" s="119">
        <v>89.390000000005699</v>
      </c>
      <c r="H8942" s="119">
        <v>15</v>
      </c>
    </row>
    <row r="8943" spans="1:8">
      <c r="A8943" s="119">
        <v>89.400000000005704</v>
      </c>
      <c r="B8943" s="119">
        <v>0</v>
      </c>
      <c r="C8943" s="293"/>
      <c r="D8943" s="119">
        <v>89.400000000005704</v>
      </c>
      <c r="E8943" s="119">
        <v>30</v>
      </c>
      <c r="F8943" s="293"/>
      <c r="G8943" s="119">
        <v>89.400000000005704</v>
      </c>
      <c r="H8943" s="119">
        <v>15</v>
      </c>
    </row>
    <row r="8944" spans="1:8">
      <c r="A8944" s="119">
        <v>89.410000000005695</v>
      </c>
      <c r="B8944" s="119">
        <v>0</v>
      </c>
      <c r="C8944" s="293"/>
      <c r="D8944" s="119">
        <v>89.410000000005695</v>
      </c>
      <c r="E8944" s="119">
        <v>30</v>
      </c>
      <c r="F8944" s="293"/>
      <c r="G8944" s="119">
        <v>89.410000000005695</v>
      </c>
      <c r="H8944" s="119">
        <v>15</v>
      </c>
    </row>
    <row r="8945" spans="1:8">
      <c r="A8945" s="119">
        <v>89.4200000000057</v>
      </c>
      <c r="B8945" s="119">
        <v>0</v>
      </c>
      <c r="C8945" s="293"/>
      <c r="D8945" s="119">
        <v>89.4200000000057</v>
      </c>
      <c r="E8945" s="119">
        <v>30</v>
      </c>
      <c r="F8945" s="293"/>
      <c r="G8945" s="119">
        <v>89.4200000000057</v>
      </c>
      <c r="H8945" s="119">
        <v>15</v>
      </c>
    </row>
    <row r="8946" spans="1:8">
      <c r="A8946" s="119">
        <v>89.430000000005705</v>
      </c>
      <c r="B8946" s="119">
        <v>0</v>
      </c>
      <c r="C8946" s="293"/>
      <c r="D8946" s="119">
        <v>89.430000000005705</v>
      </c>
      <c r="E8946" s="119">
        <v>30</v>
      </c>
      <c r="F8946" s="293"/>
      <c r="G8946" s="119">
        <v>89.430000000005705</v>
      </c>
      <c r="H8946" s="119">
        <v>15</v>
      </c>
    </row>
    <row r="8947" spans="1:8">
      <c r="A8947" s="119">
        <v>89.440000000005696</v>
      </c>
      <c r="B8947" s="119">
        <v>0</v>
      </c>
      <c r="C8947" s="293"/>
      <c r="D8947" s="119">
        <v>89.440000000005696</v>
      </c>
      <c r="E8947" s="119">
        <v>30</v>
      </c>
      <c r="F8947" s="293"/>
      <c r="G8947" s="119">
        <v>89.440000000005696</v>
      </c>
      <c r="H8947" s="119">
        <v>15</v>
      </c>
    </row>
    <row r="8948" spans="1:8">
      <c r="A8948" s="119">
        <v>89.450000000005701</v>
      </c>
      <c r="B8948" s="119">
        <v>0</v>
      </c>
      <c r="C8948" s="293"/>
      <c r="D8948" s="119">
        <v>89.450000000005701</v>
      </c>
      <c r="E8948" s="119">
        <v>30</v>
      </c>
      <c r="F8948" s="293"/>
      <c r="G8948" s="119">
        <v>89.450000000005701</v>
      </c>
      <c r="H8948" s="119">
        <v>15</v>
      </c>
    </row>
    <row r="8949" spans="1:8">
      <c r="A8949" s="119">
        <v>89.460000000005707</v>
      </c>
      <c r="B8949" s="119">
        <v>0</v>
      </c>
      <c r="C8949" s="293"/>
      <c r="D8949" s="119">
        <v>89.460000000005707</v>
      </c>
      <c r="E8949" s="119">
        <v>30</v>
      </c>
      <c r="F8949" s="293"/>
      <c r="G8949" s="119">
        <v>89.460000000005707</v>
      </c>
      <c r="H8949" s="119">
        <v>15</v>
      </c>
    </row>
    <row r="8950" spans="1:8">
      <c r="A8950" s="119">
        <v>89.470000000005697</v>
      </c>
      <c r="B8950" s="119">
        <v>0</v>
      </c>
      <c r="C8950" s="293"/>
      <c r="D8950" s="119">
        <v>89.470000000005697</v>
      </c>
      <c r="E8950" s="119">
        <v>30</v>
      </c>
      <c r="F8950" s="293"/>
      <c r="G8950" s="119">
        <v>89.470000000005697</v>
      </c>
      <c r="H8950" s="119">
        <v>15</v>
      </c>
    </row>
    <row r="8951" spans="1:8">
      <c r="A8951" s="119">
        <v>89.480000000005703</v>
      </c>
      <c r="B8951" s="119">
        <v>0</v>
      </c>
      <c r="C8951" s="293"/>
      <c r="D8951" s="119">
        <v>89.480000000005703</v>
      </c>
      <c r="E8951" s="119">
        <v>30</v>
      </c>
      <c r="F8951" s="293"/>
      <c r="G8951" s="119">
        <v>89.480000000005703</v>
      </c>
      <c r="H8951" s="119">
        <v>15</v>
      </c>
    </row>
    <row r="8952" spans="1:8">
      <c r="A8952" s="119">
        <v>89.490000000005793</v>
      </c>
      <c r="B8952" s="119">
        <v>0</v>
      </c>
      <c r="C8952" s="293"/>
      <c r="D8952" s="119">
        <v>89.490000000005793</v>
      </c>
      <c r="E8952" s="119">
        <v>30</v>
      </c>
      <c r="F8952" s="293"/>
      <c r="G8952" s="119">
        <v>89.490000000005793</v>
      </c>
      <c r="H8952" s="119">
        <v>15</v>
      </c>
    </row>
    <row r="8953" spans="1:8">
      <c r="A8953" s="119">
        <v>89.500000000005798</v>
      </c>
      <c r="B8953" s="119">
        <v>0</v>
      </c>
      <c r="C8953" s="293"/>
      <c r="D8953" s="119">
        <v>89.500000000005798</v>
      </c>
      <c r="E8953" s="119">
        <v>30</v>
      </c>
      <c r="F8953" s="293"/>
      <c r="G8953" s="119">
        <v>89.500000000005798</v>
      </c>
      <c r="H8953" s="119">
        <v>15</v>
      </c>
    </row>
    <row r="8954" spans="1:8">
      <c r="A8954" s="119">
        <v>89.510000000005803</v>
      </c>
      <c r="B8954" s="119">
        <v>0</v>
      </c>
      <c r="C8954" s="293"/>
      <c r="D8954" s="119">
        <v>89.510000000005803</v>
      </c>
      <c r="E8954" s="119">
        <v>30</v>
      </c>
      <c r="F8954" s="293"/>
      <c r="G8954" s="119">
        <v>89.510000000005803</v>
      </c>
      <c r="H8954" s="119">
        <v>15</v>
      </c>
    </row>
    <row r="8955" spans="1:8">
      <c r="A8955" s="119">
        <v>89.520000000005794</v>
      </c>
      <c r="B8955" s="119">
        <v>0</v>
      </c>
      <c r="C8955" s="293"/>
      <c r="D8955" s="119">
        <v>89.520000000005794</v>
      </c>
      <c r="E8955" s="119">
        <v>30</v>
      </c>
      <c r="F8955" s="293"/>
      <c r="G8955" s="119">
        <v>89.520000000005794</v>
      </c>
      <c r="H8955" s="119">
        <v>15</v>
      </c>
    </row>
    <row r="8956" spans="1:8">
      <c r="A8956" s="119">
        <v>89.530000000005799</v>
      </c>
      <c r="B8956" s="119">
        <v>0</v>
      </c>
      <c r="C8956" s="293"/>
      <c r="D8956" s="119">
        <v>89.530000000005799</v>
      </c>
      <c r="E8956" s="119">
        <v>30</v>
      </c>
      <c r="F8956" s="293"/>
      <c r="G8956" s="119">
        <v>89.530000000005799</v>
      </c>
      <c r="H8956" s="119">
        <v>15</v>
      </c>
    </row>
    <row r="8957" spans="1:8">
      <c r="A8957" s="119">
        <v>89.540000000005804</v>
      </c>
      <c r="B8957" s="119">
        <v>0</v>
      </c>
      <c r="C8957" s="293"/>
      <c r="D8957" s="119">
        <v>89.540000000005804</v>
      </c>
      <c r="E8957" s="119">
        <v>30</v>
      </c>
      <c r="F8957" s="293"/>
      <c r="G8957" s="119">
        <v>89.540000000005804</v>
      </c>
      <c r="H8957" s="119">
        <v>15</v>
      </c>
    </row>
    <row r="8958" spans="1:8">
      <c r="A8958" s="119">
        <v>89.550000000005795</v>
      </c>
      <c r="B8958" s="119">
        <v>0</v>
      </c>
      <c r="C8958" s="293"/>
      <c r="D8958" s="119">
        <v>89.550000000005795</v>
      </c>
      <c r="E8958" s="119">
        <v>30</v>
      </c>
      <c r="F8958" s="293"/>
      <c r="G8958" s="119">
        <v>89.550000000005795</v>
      </c>
      <c r="H8958" s="119">
        <v>15</v>
      </c>
    </row>
    <row r="8959" spans="1:8">
      <c r="A8959" s="119">
        <v>89.5600000000058</v>
      </c>
      <c r="B8959" s="119">
        <v>0</v>
      </c>
      <c r="C8959" s="293"/>
      <c r="D8959" s="119">
        <v>89.5600000000058</v>
      </c>
      <c r="E8959" s="119">
        <v>30</v>
      </c>
      <c r="F8959" s="293"/>
      <c r="G8959" s="119">
        <v>89.5600000000058</v>
      </c>
      <c r="H8959" s="119">
        <v>15</v>
      </c>
    </row>
    <row r="8960" spans="1:8">
      <c r="A8960" s="119">
        <v>89.570000000005805</v>
      </c>
      <c r="B8960" s="119">
        <v>0</v>
      </c>
      <c r="C8960" s="293"/>
      <c r="D8960" s="119">
        <v>89.570000000005805</v>
      </c>
      <c r="E8960" s="119">
        <v>30</v>
      </c>
      <c r="F8960" s="293"/>
      <c r="G8960" s="119">
        <v>89.570000000005805</v>
      </c>
      <c r="H8960" s="119">
        <v>15</v>
      </c>
    </row>
    <row r="8961" spans="1:8">
      <c r="A8961" s="119">
        <v>89.580000000005796</v>
      </c>
      <c r="B8961" s="119">
        <v>0</v>
      </c>
      <c r="C8961" s="293"/>
      <c r="D8961" s="119">
        <v>89.580000000005796</v>
      </c>
      <c r="E8961" s="119">
        <v>30</v>
      </c>
      <c r="F8961" s="293"/>
      <c r="G8961" s="119">
        <v>89.580000000005796</v>
      </c>
      <c r="H8961" s="119">
        <v>15</v>
      </c>
    </row>
    <row r="8962" spans="1:8">
      <c r="A8962" s="119">
        <v>89.590000000005801</v>
      </c>
      <c r="B8962" s="119">
        <v>0</v>
      </c>
      <c r="C8962" s="293"/>
      <c r="D8962" s="119">
        <v>89.590000000005801</v>
      </c>
      <c r="E8962" s="119">
        <v>30</v>
      </c>
      <c r="F8962" s="293"/>
      <c r="G8962" s="119">
        <v>89.590000000005801</v>
      </c>
      <c r="H8962" s="119">
        <v>15</v>
      </c>
    </row>
    <row r="8963" spans="1:8">
      <c r="A8963" s="119">
        <v>89.600000000005807</v>
      </c>
      <c r="B8963" s="119">
        <v>0</v>
      </c>
      <c r="C8963" s="293"/>
      <c r="D8963" s="119">
        <v>89.600000000005807</v>
      </c>
      <c r="E8963" s="119">
        <v>30</v>
      </c>
      <c r="F8963" s="293"/>
      <c r="G8963" s="119">
        <v>89.600000000005807</v>
      </c>
      <c r="H8963" s="119">
        <v>15</v>
      </c>
    </row>
    <row r="8964" spans="1:8">
      <c r="A8964" s="119">
        <v>89.610000000005797</v>
      </c>
      <c r="B8964" s="119">
        <v>0</v>
      </c>
      <c r="C8964" s="293"/>
      <c r="D8964" s="119">
        <v>89.610000000005797</v>
      </c>
      <c r="E8964" s="119">
        <v>30</v>
      </c>
      <c r="F8964" s="293"/>
      <c r="G8964" s="119">
        <v>89.610000000005797</v>
      </c>
      <c r="H8964" s="119">
        <v>15</v>
      </c>
    </row>
    <row r="8965" spans="1:8">
      <c r="A8965" s="119">
        <v>89.620000000005803</v>
      </c>
      <c r="B8965" s="119">
        <v>0</v>
      </c>
      <c r="C8965" s="293"/>
      <c r="D8965" s="119">
        <v>89.620000000005803</v>
      </c>
      <c r="E8965" s="119">
        <v>30</v>
      </c>
      <c r="F8965" s="293"/>
      <c r="G8965" s="119">
        <v>89.620000000005803</v>
      </c>
      <c r="H8965" s="119">
        <v>15</v>
      </c>
    </row>
    <row r="8966" spans="1:8">
      <c r="A8966" s="119">
        <v>89.630000000005793</v>
      </c>
      <c r="B8966" s="119">
        <v>0</v>
      </c>
      <c r="C8966" s="293"/>
      <c r="D8966" s="119">
        <v>89.630000000005793</v>
      </c>
      <c r="E8966" s="119">
        <v>30</v>
      </c>
      <c r="F8966" s="293"/>
      <c r="G8966" s="119">
        <v>89.630000000005793</v>
      </c>
      <c r="H8966" s="119">
        <v>15</v>
      </c>
    </row>
    <row r="8967" spans="1:8">
      <c r="A8967" s="119">
        <v>89.640000000005799</v>
      </c>
      <c r="B8967" s="119">
        <v>0</v>
      </c>
      <c r="C8967" s="293"/>
      <c r="D8967" s="119">
        <v>89.640000000005799</v>
      </c>
      <c r="E8967" s="119">
        <v>30</v>
      </c>
      <c r="F8967" s="293"/>
      <c r="G8967" s="119">
        <v>89.640000000005799</v>
      </c>
      <c r="H8967" s="119">
        <v>15</v>
      </c>
    </row>
    <row r="8968" spans="1:8">
      <c r="A8968" s="119">
        <v>89.650000000005804</v>
      </c>
      <c r="B8968" s="119">
        <v>0</v>
      </c>
      <c r="C8968" s="293"/>
      <c r="D8968" s="119">
        <v>89.650000000005804</v>
      </c>
      <c r="E8968" s="119">
        <v>30</v>
      </c>
      <c r="F8968" s="293"/>
      <c r="G8968" s="119">
        <v>89.650000000005804</v>
      </c>
      <c r="H8968" s="119">
        <v>15</v>
      </c>
    </row>
    <row r="8969" spans="1:8">
      <c r="A8969" s="119">
        <v>89.660000000005795</v>
      </c>
      <c r="B8969" s="119">
        <v>0</v>
      </c>
      <c r="C8969" s="293"/>
      <c r="D8969" s="119">
        <v>89.660000000005795</v>
      </c>
      <c r="E8969" s="119">
        <v>30</v>
      </c>
      <c r="F8969" s="293"/>
      <c r="G8969" s="119">
        <v>89.660000000005795</v>
      </c>
      <c r="H8969" s="119">
        <v>15</v>
      </c>
    </row>
    <row r="8970" spans="1:8">
      <c r="A8970" s="119">
        <v>89.6700000000058</v>
      </c>
      <c r="B8970" s="119">
        <v>0</v>
      </c>
      <c r="C8970" s="293"/>
      <c r="D8970" s="119">
        <v>89.6700000000058</v>
      </c>
      <c r="E8970" s="119">
        <v>30</v>
      </c>
      <c r="F8970" s="293"/>
      <c r="G8970" s="119">
        <v>89.6700000000058</v>
      </c>
      <c r="H8970" s="119">
        <v>15</v>
      </c>
    </row>
    <row r="8971" spans="1:8">
      <c r="A8971" s="119">
        <v>89.680000000005805</v>
      </c>
      <c r="B8971" s="119">
        <v>0</v>
      </c>
      <c r="C8971" s="293"/>
      <c r="D8971" s="119">
        <v>89.680000000005805</v>
      </c>
      <c r="E8971" s="119">
        <v>30</v>
      </c>
      <c r="F8971" s="293"/>
      <c r="G8971" s="119">
        <v>89.680000000005805</v>
      </c>
      <c r="H8971" s="119">
        <v>15</v>
      </c>
    </row>
    <row r="8972" spans="1:8">
      <c r="A8972" s="119">
        <v>89.690000000005895</v>
      </c>
      <c r="B8972" s="119">
        <v>0</v>
      </c>
      <c r="C8972" s="293"/>
      <c r="D8972" s="119">
        <v>89.690000000005895</v>
      </c>
      <c r="E8972" s="119">
        <v>30</v>
      </c>
      <c r="F8972" s="293"/>
      <c r="G8972" s="119">
        <v>89.690000000005895</v>
      </c>
      <c r="H8972" s="119">
        <v>15</v>
      </c>
    </row>
    <row r="8973" spans="1:8">
      <c r="A8973" s="119">
        <v>89.7000000000059</v>
      </c>
      <c r="B8973" s="119">
        <v>0</v>
      </c>
      <c r="C8973" s="293"/>
      <c r="D8973" s="119">
        <v>89.7000000000059</v>
      </c>
      <c r="E8973" s="119">
        <v>30</v>
      </c>
      <c r="F8973" s="293"/>
      <c r="G8973" s="119">
        <v>89.7000000000059</v>
      </c>
      <c r="H8973" s="119">
        <v>15</v>
      </c>
    </row>
    <row r="8974" spans="1:8">
      <c r="A8974" s="119">
        <v>89.710000000005905</v>
      </c>
      <c r="B8974" s="119">
        <v>0</v>
      </c>
      <c r="C8974" s="293"/>
      <c r="D8974" s="119">
        <v>89.710000000005905</v>
      </c>
      <c r="E8974" s="119">
        <v>30</v>
      </c>
      <c r="F8974" s="293"/>
      <c r="G8974" s="119">
        <v>89.710000000005905</v>
      </c>
      <c r="H8974" s="119">
        <v>15</v>
      </c>
    </row>
    <row r="8975" spans="1:8">
      <c r="A8975" s="119">
        <v>89.720000000005896</v>
      </c>
      <c r="B8975" s="119">
        <v>0</v>
      </c>
      <c r="C8975" s="293"/>
      <c r="D8975" s="119">
        <v>89.720000000005896</v>
      </c>
      <c r="E8975" s="119">
        <v>30</v>
      </c>
      <c r="F8975" s="293"/>
      <c r="G8975" s="119">
        <v>89.720000000005896</v>
      </c>
      <c r="H8975" s="119">
        <v>15</v>
      </c>
    </row>
    <row r="8976" spans="1:8">
      <c r="A8976" s="119">
        <v>89.730000000005901</v>
      </c>
      <c r="B8976" s="119">
        <v>0</v>
      </c>
      <c r="C8976" s="293"/>
      <c r="D8976" s="119">
        <v>89.730000000005901</v>
      </c>
      <c r="E8976" s="119">
        <v>30</v>
      </c>
      <c r="F8976" s="293"/>
      <c r="G8976" s="119">
        <v>89.730000000005901</v>
      </c>
      <c r="H8976" s="119">
        <v>15</v>
      </c>
    </row>
    <row r="8977" spans="1:8">
      <c r="A8977" s="119">
        <v>89.740000000005907</v>
      </c>
      <c r="B8977" s="119">
        <v>0</v>
      </c>
      <c r="C8977" s="293"/>
      <c r="D8977" s="119">
        <v>89.740000000005907</v>
      </c>
      <c r="E8977" s="119">
        <v>30</v>
      </c>
      <c r="F8977" s="293"/>
      <c r="G8977" s="119">
        <v>89.740000000005907</v>
      </c>
      <c r="H8977" s="119">
        <v>15</v>
      </c>
    </row>
    <row r="8978" spans="1:8">
      <c r="A8978" s="119">
        <v>89.750000000005898</v>
      </c>
      <c r="B8978" s="119">
        <v>0</v>
      </c>
      <c r="C8978" s="293"/>
      <c r="D8978" s="119">
        <v>89.750000000005898</v>
      </c>
      <c r="E8978" s="119">
        <v>30</v>
      </c>
      <c r="F8978" s="293"/>
      <c r="G8978" s="119">
        <v>89.750000000005898</v>
      </c>
      <c r="H8978" s="119">
        <v>15</v>
      </c>
    </row>
    <row r="8979" spans="1:8">
      <c r="A8979" s="119">
        <v>89.760000000005903</v>
      </c>
      <c r="B8979" s="119">
        <v>0</v>
      </c>
      <c r="C8979" s="293"/>
      <c r="D8979" s="119">
        <v>89.760000000005903</v>
      </c>
      <c r="E8979" s="119">
        <v>30</v>
      </c>
      <c r="F8979" s="293"/>
      <c r="G8979" s="119">
        <v>89.760000000005903</v>
      </c>
      <c r="H8979" s="119">
        <v>15</v>
      </c>
    </row>
    <row r="8980" spans="1:8">
      <c r="A8980" s="119">
        <v>89.770000000005894</v>
      </c>
      <c r="B8980" s="119">
        <v>0</v>
      </c>
      <c r="C8980" s="293"/>
      <c r="D8980" s="119">
        <v>89.770000000005894</v>
      </c>
      <c r="E8980" s="119">
        <v>30</v>
      </c>
      <c r="F8980" s="293"/>
      <c r="G8980" s="119">
        <v>89.770000000005894</v>
      </c>
      <c r="H8980" s="119">
        <v>15</v>
      </c>
    </row>
    <row r="8981" spans="1:8">
      <c r="A8981" s="119">
        <v>89.780000000005899</v>
      </c>
      <c r="B8981" s="119">
        <v>0</v>
      </c>
      <c r="C8981" s="293"/>
      <c r="D8981" s="119">
        <v>89.780000000005899</v>
      </c>
      <c r="E8981" s="119">
        <v>30</v>
      </c>
      <c r="F8981" s="293"/>
      <c r="G8981" s="119">
        <v>89.780000000005899</v>
      </c>
      <c r="H8981" s="119">
        <v>15</v>
      </c>
    </row>
    <row r="8982" spans="1:8">
      <c r="A8982" s="119">
        <v>89.790000000005904</v>
      </c>
      <c r="B8982" s="119">
        <v>0</v>
      </c>
      <c r="C8982" s="293"/>
      <c r="D8982" s="119">
        <v>89.790000000005904</v>
      </c>
      <c r="E8982" s="119">
        <v>30</v>
      </c>
      <c r="F8982" s="293"/>
      <c r="G8982" s="119">
        <v>89.790000000005904</v>
      </c>
      <c r="H8982" s="119">
        <v>15</v>
      </c>
    </row>
    <row r="8983" spans="1:8">
      <c r="A8983" s="119">
        <v>89.800000000005895</v>
      </c>
      <c r="B8983" s="119">
        <v>0</v>
      </c>
      <c r="C8983" s="293"/>
      <c r="D8983" s="119">
        <v>89.800000000005895</v>
      </c>
      <c r="E8983" s="119">
        <v>30</v>
      </c>
      <c r="F8983" s="293"/>
      <c r="G8983" s="119">
        <v>89.800000000005895</v>
      </c>
      <c r="H8983" s="119">
        <v>15</v>
      </c>
    </row>
    <row r="8984" spans="1:8">
      <c r="A8984" s="119">
        <v>89.8100000000059</v>
      </c>
      <c r="B8984" s="119">
        <v>0</v>
      </c>
      <c r="C8984" s="293"/>
      <c r="D8984" s="119">
        <v>89.8100000000059</v>
      </c>
      <c r="E8984" s="119">
        <v>30</v>
      </c>
      <c r="F8984" s="293"/>
      <c r="G8984" s="119">
        <v>89.8100000000059</v>
      </c>
      <c r="H8984" s="119">
        <v>15</v>
      </c>
    </row>
    <row r="8985" spans="1:8">
      <c r="A8985" s="119">
        <v>89.820000000005905</v>
      </c>
      <c r="B8985" s="119">
        <v>0</v>
      </c>
      <c r="C8985" s="293"/>
      <c r="D8985" s="119">
        <v>89.820000000005905</v>
      </c>
      <c r="E8985" s="119">
        <v>30</v>
      </c>
      <c r="F8985" s="293"/>
      <c r="G8985" s="119">
        <v>89.820000000005905</v>
      </c>
      <c r="H8985" s="119">
        <v>15</v>
      </c>
    </row>
    <row r="8986" spans="1:8">
      <c r="A8986" s="119">
        <v>89.830000000005896</v>
      </c>
      <c r="B8986" s="119">
        <v>0</v>
      </c>
      <c r="C8986" s="293"/>
      <c r="D8986" s="119">
        <v>89.830000000005896</v>
      </c>
      <c r="E8986" s="119">
        <v>30</v>
      </c>
      <c r="F8986" s="293"/>
      <c r="G8986" s="119">
        <v>89.830000000005896</v>
      </c>
      <c r="H8986" s="119">
        <v>15</v>
      </c>
    </row>
    <row r="8987" spans="1:8">
      <c r="A8987" s="119">
        <v>89.840000000005901</v>
      </c>
      <c r="B8987" s="119">
        <v>0</v>
      </c>
      <c r="C8987" s="293"/>
      <c r="D8987" s="119">
        <v>89.840000000005901</v>
      </c>
      <c r="E8987" s="119">
        <v>30</v>
      </c>
      <c r="F8987" s="293"/>
      <c r="G8987" s="119">
        <v>89.840000000005901</v>
      </c>
      <c r="H8987" s="119">
        <v>15</v>
      </c>
    </row>
    <row r="8988" spans="1:8">
      <c r="A8988" s="119">
        <v>89.850000000005906</v>
      </c>
      <c r="B8988" s="119">
        <v>0</v>
      </c>
      <c r="C8988" s="293"/>
      <c r="D8988" s="119">
        <v>89.850000000005906</v>
      </c>
      <c r="E8988" s="119">
        <v>30</v>
      </c>
      <c r="F8988" s="293"/>
      <c r="G8988" s="119">
        <v>89.850000000005906</v>
      </c>
      <c r="H8988" s="119">
        <v>15</v>
      </c>
    </row>
    <row r="8989" spans="1:8">
      <c r="A8989" s="119">
        <v>89.860000000005897</v>
      </c>
      <c r="B8989" s="119">
        <v>0</v>
      </c>
      <c r="C8989" s="293"/>
      <c r="D8989" s="119">
        <v>89.860000000005897</v>
      </c>
      <c r="E8989" s="119">
        <v>30</v>
      </c>
      <c r="F8989" s="293"/>
      <c r="G8989" s="119">
        <v>89.860000000005897</v>
      </c>
      <c r="H8989" s="119">
        <v>15</v>
      </c>
    </row>
    <row r="8990" spans="1:8">
      <c r="A8990" s="119">
        <v>89.870000000005902</v>
      </c>
      <c r="B8990" s="119">
        <v>0</v>
      </c>
      <c r="C8990" s="293"/>
      <c r="D8990" s="119">
        <v>89.870000000005902</v>
      </c>
      <c r="E8990" s="119">
        <v>30</v>
      </c>
      <c r="F8990" s="293"/>
      <c r="G8990" s="119">
        <v>89.870000000005902</v>
      </c>
      <c r="H8990" s="119">
        <v>15</v>
      </c>
    </row>
    <row r="8991" spans="1:8">
      <c r="A8991" s="119">
        <v>89.880000000006007</v>
      </c>
      <c r="B8991" s="119">
        <v>0</v>
      </c>
      <c r="C8991" s="293"/>
      <c r="D8991" s="119">
        <v>89.880000000006007</v>
      </c>
      <c r="E8991" s="119">
        <v>30</v>
      </c>
      <c r="F8991" s="293"/>
      <c r="G8991" s="119">
        <v>89.880000000006007</v>
      </c>
      <c r="H8991" s="119">
        <v>15</v>
      </c>
    </row>
    <row r="8992" spans="1:8">
      <c r="A8992" s="119">
        <v>89.890000000005998</v>
      </c>
      <c r="B8992" s="119">
        <v>0</v>
      </c>
      <c r="C8992" s="293"/>
      <c r="D8992" s="119">
        <v>89.890000000005998</v>
      </c>
      <c r="E8992" s="119">
        <v>30</v>
      </c>
      <c r="F8992" s="293"/>
      <c r="G8992" s="119">
        <v>89.890000000005998</v>
      </c>
      <c r="H8992" s="119">
        <v>15</v>
      </c>
    </row>
    <row r="8993" spans="1:8">
      <c r="A8993" s="119">
        <v>89.900000000006003</v>
      </c>
      <c r="B8993" s="119">
        <v>0</v>
      </c>
      <c r="C8993" s="293"/>
      <c r="D8993" s="119">
        <v>89.900000000006003</v>
      </c>
      <c r="E8993" s="119">
        <v>30</v>
      </c>
      <c r="F8993" s="293"/>
      <c r="G8993" s="119">
        <v>89.900000000006003</v>
      </c>
      <c r="H8993" s="119">
        <v>15</v>
      </c>
    </row>
    <row r="8994" spans="1:8">
      <c r="A8994" s="119">
        <v>89.910000000005994</v>
      </c>
      <c r="B8994" s="119">
        <v>0</v>
      </c>
      <c r="C8994" s="293"/>
      <c r="D8994" s="119">
        <v>89.910000000005994</v>
      </c>
      <c r="E8994" s="119">
        <v>30</v>
      </c>
      <c r="F8994" s="293"/>
      <c r="G8994" s="119">
        <v>89.910000000005994</v>
      </c>
      <c r="H8994" s="119">
        <v>15</v>
      </c>
    </row>
    <row r="8995" spans="1:8">
      <c r="A8995" s="119">
        <v>89.920000000005999</v>
      </c>
      <c r="B8995" s="119">
        <v>0</v>
      </c>
      <c r="C8995" s="293"/>
      <c r="D8995" s="119">
        <v>89.920000000005999</v>
      </c>
      <c r="E8995" s="119">
        <v>30</v>
      </c>
      <c r="F8995" s="293"/>
      <c r="G8995" s="119">
        <v>89.920000000005999</v>
      </c>
      <c r="H8995" s="119">
        <v>15</v>
      </c>
    </row>
    <row r="8996" spans="1:8">
      <c r="A8996" s="119">
        <v>89.930000000006004</v>
      </c>
      <c r="B8996" s="119">
        <v>0</v>
      </c>
      <c r="C8996" s="293"/>
      <c r="D8996" s="119">
        <v>89.930000000006004</v>
      </c>
      <c r="E8996" s="119">
        <v>30</v>
      </c>
      <c r="F8996" s="293"/>
      <c r="G8996" s="119">
        <v>89.930000000006004</v>
      </c>
      <c r="H8996" s="119">
        <v>15</v>
      </c>
    </row>
    <row r="8997" spans="1:8">
      <c r="A8997" s="119">
        <v>89.940000000005995</v>
      </c>
      <c r="B8997" s="119">
        <v>0</v>
      </c>
      <c r="C8997" s="293"/>
      <c r="D8997" s="119">
        <v>89.940000000005995</v>
      </c>
      <c r="E8997" s="119">
        <v>30</v>
      </c>
      <c r="F8997" s="293"/>
      <c r="G8997" s="119">
        <v>89.940000000005995</v>
      </c>
      <c r="H8997" s="119">
        <v>15</v>
      </c>
    </row>
    <row r="8998" spans="1:8">
      <c r="A8998" s="119">
        <v>89.950000000006</v>
      </c>
      <c r="B8998" s="119">
        <v>0</v>
      </c>
      <c r="C8998" s="293"/>
      <c r="D8998" s="119">
        <v>89.950000000006</v>
      </c>
      <c r="E8998" s="119">
        <v>30</v>
      </c>
      <c r="F8998" s="293"/>
      <c r="G8998" s="119">
        <v>89.950000000006</v>
      </c>
      <c r="H8998" s="119">
        <v>15</v>
      </c>
    </row>
    <row r="8999" spans="1:8">
      <c r="A8999" s="119">
        <v>89.960000000006005</v>
      </c>
      <c r="B8999" s="119">
        <v>0</v>
      </c>
      <c r="C8999" s="293"/>
      <c r="D8999" s="119">
        <v>89.960000000006005</v>
      </c>
      <c r="E8999" s="119">
        <v>30</v>
      </c>
      <c r="F8999" s="293"/>
      <c r="G8999" s="119">
        <v>89.960000000006005</v>
      </c>
      <c r="H8999" s="119">
        <v>15</v>
      </c>
    </row>
    <row r="9000" spans="1:8">
      <c r="A9000" s="119">
        <v>89.970000000005996</v>
      </c>
      <c r="B9000" s="119">
        <v>0</v>
      </c>
      <c r="C9000" s="293"/>
      <c r="D9000" s="119">
        <v>89.970000000005996</v>
      </c>
      <c r="E9000" s="119">
        <v>30</v>
      </c>
      <c r="F9000" s="293"/>
      <c r="G9000" s="119">
        <v>89.970000000005996</v>
      </c>
      <c r="H9000" s="119">
        <v>15</v>
      </c>
    </row>
    <row r="9001" spans="1:8">
      <c r="A9001" s="119">
        <v>89.980000000006001</v>
      </c>
      <c r="B9001" s="119">
        <v>0</v>
      </c>
      <c r="C9001" s="293"/>
      <c r="D9001" s="119">
        <v>89.980000000006001</v>
      </c>
      <c r="E9001" s="119">
        <v>30</v>
      </c>
      <c r="F9001" s="293"/>
      <c r="G9001" s="119">
        <v>89.980000000006001</v>
      </c>
      <c r="H9001" s="119">
        <v>15</v>
      </c>
    </row>
    <row r="9002" spans="1:8">
      <c r="A9002" s="119">
        <v>89.990000000006006</v>
      </c>
      <c r="B9002" s="119">
        <v>0</v>
      </c>
      <c r="C9002" s="293"/>
      <c r="D9002" s="119">
        <v>89.990000000006006</v>
      </c>
      <c r="E9002" s="119">
        <v>30</v>
      </c>
      <c r="F9002" s="293"/>
      <c r="G9002" s="119">
        <v>89.990000000006006</v>
      </c>
      <c r="H9002" s="119">
        <v>15</v>
      </c>
    </row>
    <row r="9003" spans="1:8">
      <c r="A9003" s="119">
        <v>90.000000000005997</v>
      </c>
      <c r="B9003" s="119">
        <v>0</v>
      </c>
      <c r="C9003" s="293"/>
      <c r="D9003" s="119">
        <v>90.000000000005997</v>
      </c>
      <c r="E9003" s="119">
        <v>30</v>
      </c>
      <c r="F9003" s="293"/>
      <c r="G9003" s="119">
        <v>90.000000000005997</v>
      </c>
      <c r="H9003" s="119">
        <v>15</v>
      </c>
    </row>
    <row r="9004" spans="1:8">
      <c r="A9004" s="119">
        <v>90.010000000006002</v>
      </c>
      <c r="B9004" s="119">
        <v>0</v>
      </c>
      <c r="C9004" s="293"/>
      <c r="D9004" s="119">
        <v>90.010000000006002</v>
      </c>
      <c r="E9004" s="119">
        <v>30</v>
      </c>
      <c r="F9004" s="293"/>
      <c r="G9004" s="119">
        <v>90.010000000006002</v>
      </c>
      <c r="H9004" s="119">
        <v>15</v>
      </c>
    </row>
    <row r="9005" spans="1:8">
      <c r="A9005" s="119">
        <v>90.020000000005993</v>
      </c>
      <c r="B9005" s="119">
        <v>0</v>
      </c>
      <c r="C9005" s="293"/>
      <c r="D9005" s="119">
        <v>90.020000000005993</v>
      </c>
      <c r="E9005" s="119">
        <v>30</v>
      </c>
      <c r="F9005" s="293"/>
      <c r="G9005" s="119">
        <v>90.020000000005993</v>
      </c>
      <c r="H9005" s="119">
        <v>15</v>
      </c>
    </row>
    <row r="9006" spans="1:8">
      <c r="A9006" s="119">
        <v>90.030000000005998</v>
      </c>
      <c r="B9006" s="119">
        <v>0</v>
      </c>
      <c r="C9006" s="293"/>
      <c r="D9006" s="119">
        <v>90.030000000005998</v>
      </c>
      <c r="E9006" s="119">
        <v>30</v>
      </c>
      <c r="F9006" s="293"/>
      <c r="G9006" s="119">
        <v>90.030000000005998</v>
      </c>
      <c r="H9006" s="119">
        <v>15</v>
      </c>
    </row>
    <row r="9007" spans="1:8">
      <c r="A9007" s="119">
        <v>90.040000000006003</v>
      </c>
      <c r="B9007" s="119">
        <v>0</v>
      </c>
      <c r="C9007" s="293"/>
      <c r="D9007" s="119">
        <v>90.040000000006003</v>
      </c>
      <c r="E9007" s="119">
        <v>30</v>
      </c>
      <c r="F9007" s="293"/>
      <c r="G9007" s="119">
        <v>90.040000000006003</v>
      </c>
      <c r="H9007" s="119">
        <v>15</v>
      </c>
    </row>
    <row r="9008" spans="1:8">
      <c r="A9008" s="119">
        <v>90.050000000005994</v>
      </c>
      <c r="B9008" s="119">
        <v>0</v>
      </c>
      <c r="C9008" s="293"/>
      <c r="D9008" s="119">
        <v>90.050000000005994</v>
      </c>
      <c r="E9008" s="119">
        <v>30</v>
      </c>
      <c r="F9008" s="293"/>
      <c r="G9008" s="119">
        <v>90.050000000005994</v>
      </c>
      <c r="H9008" s="119">
        <v>15</v>
      </c>
    </row>
    <row r="9009" spans="1:8">
      <c r="A9009" s="119">
        <v>90.060000000005999</v>
      </c>
      <c r="B9009" s="119">
        <v>0</v>
      </c>
      <c r="C9009" s="293"/>
      <c r="D9009" s="119">
        <v>90.060000000005999</v>
      </c>
      <c r="E9009" s="119">
        <v>30</v>
      </c>
      <c r="F9009" s="293"/>
      <c r="G9009" s="119">
        <v>90.060000000005999</v>
      </c>
      <c r="H9009" s="119">
        <v>15</v>
      </c>
    </row>
    <row r="9010" spans="1:8">
      <c r="A9010" s="119">
        <v>90.070000000006004</v>
      </c>
      <c r="B9010" s="119">
        <v>0</v>
      </c>
      <c r="C9010" s="293"/>
      <c r="D9010" s="119">
        <v>90.070000000006004</v>
      </c>
      <c r="E9010" s="119">
        <v>30</v>
      </c>
      <c r="F9010" s="293"/>
      <c r="G9010" s="119">
        <v>90.070000000006004</v>
      </c>
      <c r="H9010" s="119">
        <v>15</v>
      </c>
    </row>
    <row r="9011" spans="1:8">
      <c r="A9011" s="119">
        <v>90.080000000006095</v>
      </c>
      <c r="B9011" s="119">
        <v>0</v>
      </c>
      <c r="C9011" s="293"/>
      <c r="D9011" s="119">
        <v>90.080000000006095</v>
      </c>
      <c r="E9011" s="119">
        <v>30</v>
      </c>
      <c r="F9011" s="293"/>
      <c r="G9011" s="119">
        <v>90.080000000006095</v>
      </c>
      <c r="H9011" s="119">
        <v>15</v>
      </c>
    </row>
    <row r="9012" spans="1:8">
      <c r="A9012" s="119">
        <v>90.0900000000061</v>
      </c>
      <c r="B9012" s="119">
        <v>0</v>
      </c>
      <c r="C9012" s="293"/>
      <c r="D9012" s="119">
        <v>90.0900000000061</v>
      </c>
      <c r="E9012" s="119">
        <v>30</v>
      </c>
      <c r="F9012" s="293"/>
      <c r="G9012" s="119">
        <v>90.0900000000061</v>
      </c>
      <c r="H9012" s="119">
        <v>15</v>
      </c>
    </row>
    <row r="9013" spans="1:8">
      <c r="A9013" s="119">
        <v>90.100000000006105</v>
      </c>
      <c r="B9013" s="119">
        <v>0</v>
      </c>
      <c r="C9013" s="293"/>
      <c r="D9013" s="119">
        <v>90.100000000006105</v>
      </c>
      <c r="E9013" s="119">
        <v>30</v>
      </c>
      <c r="F9013" s="293"/>
      <c r="G9013" s="119">
        <v>90.100000000006105</v>
      </c>
      <c r="H9013" s="119">
        <v>15</v>
      </c>
    </row>
    <row r="9014" spans="1:8">
      <c r="A9014" s="119">
        <v>90.110000000006096</v>
      </c>
      <c r="B9014" s="119">
        <v>0</v>
      </c>
      <c r="C9014" s="293"/>
      <c r="D9014" s="119">
        <v>90.110000000006096</v>
      </c>
      <c r="E9014" s="119">
        <v>30</v>
      </c>
      <c r="F9014" s="293"/>
      <c r="G9014" s="119">
        <v>90.110000000006096</v>
      </c>
      <c r="H9014" s="119">
        <v>15</v>
      </c>
    </row>
    <row r="9015" spans="1:8">
      <c r="A9015" s="119">
        <v>90.120000000006101</v>
      </c>
      <c r="B9015" s="119">
        <v>0</v>
      </c>
      <c r="C9015" s="293"/>
      <c r="D9015" s="119">
        <v>90.120000000006101</v>
      </c>
      <c r="E9015" s="119">
        <v>30</v>
      </c>
      <c r="F9015" s="293"/>
      <c r="G9015" s="119">
        <v>90.120000000006101</v>
      </c>
      <c r="H9015" s="119">
        <v>15</v>
      </c>
    </row>
    <row r="9016" spans="1:8">
      <c r="A9016" s="119">
        <v>90.130000000006106</v>
      </c>
      <c r="B9016" s="119">
        <v>0</v>
      </c>
      <c r="C9016" s="293"/>
      <c r="D9016" s="119">
        <v>90.130000000006106</v>
      </c>
      <c r="E9016" s="119">
        <v>30</v>
      </c>
      <c r="F9016" s="293"/>
      <c r="G9016" s="119">
        <v>90.130000000006106</v>
      </c>
      <c r="H9016" s="119">
        <v>15</v>
      </c>
    </row>
    <row r="9017" spans="1:8">
      <c r="A9017" s="119">
        <v>90.140000000006097</v>
      </c>
      <c r="B9017" s="119">
        <v>0</v>
      </c>
      <c r="C9017" s="293"/>
      <c r="D9017" s="119">
        <v>90.140000000006097</v>
      </c>
      <c r="E9017" s="119">
        <v>30</v>
      </c>
      <c r="F9017" s="293"/>
      <c r="G9017" s="119">
        <v>90.140000000006097</v>
      </c>
      <c r="H9017" s="119">
        <v>15</v>
      </c>
    </row>
    <row r="9018" spans="1:8">
      <c r="A9018" s="119">
        <v>90.150000000006102</v>
      </c>
      <c r="B9018" s="119">
        <v>0</v>
      </c>
      <c r="C9018" s="293"/>
      <c r="D9018" s="119">
        <v>90.150000000006102</v>
      </c>
      <c r="E9018" s="119">
        <v>30</v>
      </c>
      <c r="F9018" s="293"/>
      <c r="G9018" s="119">
        <v>90.150000000006102</v>
      </c>
      <c r="H9018" s="119">
        <v>15</v>
      </c>
    </row>
    <row r="9019" spans="1:8">
      <c r="A9019" s="119">
        <v>90.160000000006093</v>
      </c>
      <c r="B9019" s="119">
        <v>0</v>
      </c>
      <c r="C9019" s="293"/>
      <c r="D9019" s="119">
        <v>90.160000000006093</v>
      </c>
      <c r="E9019" s="119">
        <v>30</v>
      </c>
      <c r="F9019" s="293"/>
      <c r="G9019" s="119">
        <v>90.160000000006093</v>
      </c>
      <c r="H9019" s="119">
        <v>15</v>
      </c>
    </row>
    <row r="9020" spans="1:8">
      <c r="A9020" s="119">
        <v>90.170000000006098</v>
      </c>
      <c r="B9020" s="119">
        <v>0</v>
      </c>
      <c r="C9020" s="293"/>
      <c r="D9020" s="119">
        <v>90.170000000006098</v>
      </c>
      <c r="E9020" s="119">
        <v>30</v>
      </c>
      <c r="F9020" s="293"/>
      <c r="G9020" s="119">
        <v>90.170000000006098</v>
      </c>
      <c r="H9020" s="119">
        <v>15</v>
      </c>
    </row>
    <row r="9021" spans="1:8">
      <c r="A9021" s="119">
        <v>90.180000000006103</v>
      </c>
      <c r="B9021" s="119">
        <v>0</v>
      </c>
      <c r="C9021" s="293"/>
      <c r="D9021" s="119">
        <v>90.180000000006103</v>
      </c>
      <c r="E9021" s="119">
        <v>30</v>
      </c>
      <c r="F9021" s="293"/>
      <c r="G9021" s="119">
        <v>90.180000000006103</v>
      </c>
      <c r="H9021" s="119">
        <v>15</v>
      </c>
    </row>
    <row r="9022" spans="1:8">
      <c r="A9022" s="119">
        <v>90.190000000006094</v>
      </c>
      <c r="B9022" s="119">
        <v>0</v>
      </c>
      <c r="C9022" s="293"/>
      <c r="D9022" s="119">
        <v>90.190000000006094</v>
      </c>
      <c r="E9022" s="119">
        <v>30</v>
      </c>
      <c r="F9022" s="293"/>
      <c r="G9022" s="119">
        <v>90.190000000006094</v>
      </c>
      <c r="H9022" s="119">
        <v>15</v>
      </c>
    </row>
    <row r="9023" spans="1:8">
      <c r="A9023" s="119">
        <v>90.200000000006099</v>
      </c>
      <c r="B9023" s="119">
        <v>0</v>
      </c>
      <c r="C9023" s="293"/>
      <c r="D9023" s="119">
        <v>90.200000000006099</v>
      </c>
      <c r="E9023" s="119">
        <v>30</v>
      </c>
      <c r="F9023" s="293"/>
      <c r="G9023" s="119">
        <v>90.200000000006099</v>
      </c>
      <c r="H9023" s="119">
        <v>15</v>
      </c>
    </row>
    <row r="9024" spans="1:8">
      <c r="A9024" s="119">
        <v>90.210000000006104</v>
      </c>
      <c r="B9024" s="119">
        <v>0</v>
      </c>
      <c r="C9024" s="293"/>
      <c r="D9024" s="119">
        <v>90.210000000006104</v>
      </c>
      <c r="E9024" s="119">
        <v>30</v>
      </c>
      <c r="F9024" s="293"/>
      <c r="G9024" s="119">
        <v>90.210000000006104</v>
      </c>
      <c r="H9024" s="119">
        <v>15</v>
      </c>
    </row>
    <row r="9025" spans="1:8">
      <c r="A9025" s="119">
        <v>90.220000000006095</v>
      </c>
      <c r="B9025" s="119">
        <v>0</v>
      </c>
      <c r="C9025" s="293"/>
      <c r="D9025" s="119">
        <v>90.220000000006095</v>
      </c>
      <c r="E9025" s="119">
        <v>30</v>
      </c>
      <c r="F9025" s="293"/>
      <c r="G9025" s="119">
        <v>90.220000000006095</v>
      </c>
      <c r="H9025" s="119">
        <v>15</v>
      </c>
    </row>
    <row r="9026" spans="1:8">
      <c r="A9026" s="119">
        <v>90.2300000000061</v>
      </c>
      <c r="B9026" s="119">
        <v>0</v>
      </c>
      <c r="C9026" s="293"/>
      <c r="D9026" s="119">
        <v>90.2300000000061</v>
      </c>
      <c r="E9026" s="119">
        <v>30</v>
      </c>
      <c r="F9026" s="293"/>
      <c r="G9026" s="119">
        <v>90.2300000000061</v>
      </c>
      <c r="H9026" s="119">
        <v>15</v>
      </c>
    </row>
    <row r="9027" spans="1:8">
      <c r="A9027" s="119">
        <v>90.240000000006106</v>
      </c>
      <c r="B9027" s="119">
        <v>0</v>
      </c>
      <c r="C9027" s="293"/>
      <c r="D9027" s="119">
        <v>90.240000000006106</v>
      </c>
      <c r="E9027" s="119">
        <v>30</v>
      </c>
      <c r="F9027" s="293"/>
      <c r="G9027" s="119">
        <v>90.240000000006106</v>
      </c>
      <c r="H9027" s="119">
        <v>15</v>
      </c>
    </row>
    <row r="9028" spans="1:8">
      <c r="A9028" s="119">
        <v>90.250000000006096</v>
      </c>
      <c r="B9028" s="119">
        <v>0</v>
      </c>
      <c r="C9028" s="293"/>
      <c r="D9028" s="119">
        <v>90.250000000006096</v>
      </c>
      <c r="E9028" s="119">
        <v>30</v>
      </c>
      <c r="F9028" s="293"/>
      <c r="G9028" s="119">
        <v>90.250000000006096</v>
      </c>
      <c r="H9028" s="119">
        <v>15</v>
      </c>
    </row>
    <row r="9029" spans="1:8">
      <c r="A9029" s="119">
        <v>90.260000000006102</v>
      </c>
      <c r="B9029" s="119">
        <v>0</v>
      </c>
      <c r="C9029" s="293"/>
      <c r="D9029" s="119">
        <v>90.260000000006102</v>
      </c>
      <c r="E9029" s="119">
        <v>30</v>
      </c>
      <c r="F9029" s="293"/>
      <c r="G9029" s="119">
        <v>90.260000000006102</v>
      </c>
      <c r="H9029" s="119">
        <v>15</v>
      </c>
    </row>
    <row r="9030" spans="1:8">
      <c r="A9030" s="119">
        <v>90.270000000006107</v>
      </c>
      <c r="B9030" s="119">
        <v>0</v>
      </c>
      <c r="C9030" s="293"/>
      <c r="D9030" s="119">
        <v>90.270000000006107</v>
      </c>
      <c r="E9030" s="119">
        <v>30</v>
      </c>
      <c r="F9030" s="293"/>
      <c r="G9030" s="119">
        <v>90.270000000006107</v>
      </c>
      <c r="H9030" s="119">
        <v>15</v>
      </c>
    </row>
    <row r="9031" spans="1:8">
      <c r="A9031" s="119">
        <v>90.280000000006197</v>
      </c>
      <c r="B9031" s="119">
        <v>0</v>
      </c>
      <c r="C9031" s="293"/>
      <c r="D9031" s="119">
        <v>90.280000000006197</v>
      </c>
      <c r="E9031" s="119">
        <v>30</v>
      </c>
      <c r="F9031" s="293"/>
      <c r="G9031" s="119">
        <v>90.280000000006197</v>
      </c>
      <c r="H9031" s="119">
        <v>15</v>
      </c>
    </row>
    <row r="9032" spans="1:8">
      <c r="A9032" s="119">
        <v>90.290000000006202</v>
      </c>
      <c r="B9032" s="119">
        <v>0</v>
      </c>
      <c r="C9032" s="293"/>
      <c r="D9032" s="119">
        <v>90.290000000006202</v>
      </c>
      <c r="E9032" s="119">
        <v>30</v>
      </c>
      <c r="F9032" s="293"/>
      <c r="G9032" s="119">
        <v>90.290000000006202</v>
      </c>
      <c r="H9032" s="119">
        <v>15</v>
      </c>
    </row>
    <row r="9033" spans="1:8">
      <c r="A9033" s="119">
        <v>90.300000000006193</v>
      </c>
      <c r="B9033" s="119">
        <v>0</v>
      </c>
      <c r="C9033" s="293"/>
      <c r="D9033" s="119">
        <v>90.300000000006193</v>
      </c>
      <c r="E9033" s="119">
        <v>30</v>
      </c>
      <c r="F9033" s="293"/>
      <c r="G9033" s="119">
        <v>90.300000000006193</v>
      </c>
      <c r="H9033" s="119">
        <v>15</v>
      </c>
    </row>
    <row r="9034" spans="1:8">
      <c r="A9034" s="119">
        <v>90.310000000006198</v>
      </c>
      <c r="B9034" s="119">
        <v>0</v>
      </c>
      <c r="C9034" s="293"/>
      <c r="D9034" s="119">
        <v>90.310000000006198</v>
      </c>
      <c r="E9034" s="119">
        <v>30</v>
      </c>
      <c r="F9034" s="293"/>
      <c r="G9034" s="119">
        <v>90.310000000006198</v>
      </c>
      <c r="H9034" s="119">
        <v>15</v>
      </c>
    </row>
    <row r="9035" spans="1:8">
      <c r="A9035" s="119">
        <v>90.320000000006203</v>
      </c>
      <c r="B9035" s="119">
        <v>0</v>
      </c>
      <c r="C9035" s="293"/>
      <c r="D9035" s="119">
        <v>90.320000000006203</v>
      </c>
      <c r="E9035" s="119">
        <v>30</v>
      </c>
      <c r="F9035" s="293"/>
      <c r="G9035" s="119">
        <v>90.320000000006203</v>
      </c>
      <c r="H9035" s="119">
        <v>15</v>
      </c>
    </row>
    <row r="9036" spans="1:8">
      <c r="A9036" s="119">
        <v>90.330000000006194</v>
      </c>
      <c r="B9036" s="119">
        <v>0</v>
      </c>
      <c r="C9036" s="293"/>
      <c r="D9036" s="119">
        <v>90.330000000006194</v>
      </c>
      <c r="E9036" s="119">
        <v>30</v>
      </c>
      <c r="F9036" s="293"/>
      <c r="G9036" s="119">
        <v>90.330000000006194</v>
      </c>
      <c r="H9036" s="119">
        <v>15</v>
      </c>
    </row>
    <row r="9037" spans="1:8">
      <c r="A9037" s="119">
        <v>90.340000000006199</v>
      </c>
      <c r="B9037" s="119">
        <v>0</v>
      </c>
      <c r="C9037" s="293"/>
      <c r="D9037" s="119">
        <v>90.340000000006199</v>
      </c>
      <c r="E9037" s="119">
        <v>30</v>
      </c>
      <c r="F9037" s="293"/>
      <c r="G9037" s="119">
        <v>90.340000000006199</v>
      </c>
      <c r="H9037" s="119">
        <v>15</v>
      </c>
    </row>
    <row r="9038" spans="1:8">
      <c r="A9038" s="119">
        <v>90.350000000006204</v>
      </c>
      <c r="B9038" s="119">
        <v>0</v>
      </c>
      <c r="C9038" s="293"/>
      <c r="D9038" s="119">
        <v>90.350000000006204</v>
      </c>
      <c r="E9038" s="119">
        <v>30</v>
      </c>
      <c r="F9038" s="293"/>
      <c r="G9038" s="119">
        <v>90.350000000006204</v>
      </c>
      <c r="H9038" s="119">
        <v>15</v>
      </c>
    </row>
    <row r="9039" spans="1:8">
      <c r="A9039" s="119">
        <v>90.360000000006195</v>
      </c>
      <c r="B9039" s="119">
        <v>0</v>
      </c>
      <c r="C9039" s="293"/>
      <c r="D9039" s="119">
        <v>90.360000000006195</v>
      </c>
      <c r="E9039" s="119">
        <v>30</v>
      </c>
      <c r="F9039" s="293"/>
      <c r="G9039" s="119">
        <v>90.360000000006195</v>
      </c>
      <c r="H9039" s="119">
        <v>15</v>
      </c>
    </row>
    <row r="9040" spans="1:8">
      <c r="A9040" s="119">
        <v>90.3700000000062</v>
      </c>
      <c r="B9040" s="119">
        <v>0</v>
      </c>
      <c r="C9040" s="293"/>
      <c r="D9040" s="119">
        <v>90.3700000000062</v>
      </c>
      <c r="E9040" s="119">
        <v>30</v>
      </c>
      <c r="F9040" s="293"/>
      <c r="G9040" s="119">
        <v>90.3700000000062</v>
      </c>
      <c r="H9040" s="119">
        <v>15</v>
      </c>
    </row>
    <row r="9041" spans="1:8">
      <c r="A9041" s="119">
        <v>90.380000000006206</v>
      </c>
      <c r="B9041" s="119">
        <v>0</v>
      </c>
      <c r="C9041" s="293"/>
      <c r="D9041" s="119">
        <v>90.380000000006206</v>
      </c>
      <c r="E9041" s="119">
        <v>30</v>
      </c>
      <c r="F9041" s="293"/>
      <c r="G9041" s="119">
        <v>90.380000000006206</v>
      </c>
      <c r="H9041" s="119">
        <v>15</v>
      </c>
    </row>
    <row r="9042" spans="1:8">
      <c r="A9042" s="119">
        <v>90.390000000006197</v>
      </c>
      <c r="B9042" s="119">
        <v>0</v>
      </c>
      <c r="C9042" s="293"/>
      <c r="D9042" s="119">
        <v>90.390000000006197</v>
      </c>
      <c r="E9042" s="119">
        <v>30</v>
      </c>
      <c r="F9042" s="293"/>
      <c r="G9042" s="119">
        <v>90.390000000006197</v>
      </c>
      <c r="H9042" s="119">
        <v>15</v>
      </c>
    </row>
    <row r="9043" spans="1:8">
      <c r="A9043" s="119">
        <v>90.400000000006202</v>
      </c>
      <c r="B9043" s="119">
        <v>0</v>
      </c>
      <c r="C9043" s="293"/>
      <c r="D9043" s="119">
        <v>90.400000000006202</v>
      </c>
      <c r="E9043" s="119">
        <v>30</v>
      </c>
      <c r="F9043" s="293"/>
      <c r="G9043" s="119">
        <v>90.400000000006202</v>
      </c>
      <c r="H9043" s="119">
        <v>15</v>
      </c>
    </row>
    <row r="9044" spans="1:8">
      <c r="A9044" s="119">
        <v>90.410000000006207</v>
      </c>
      <c r="B9044" s="119">
        <v>0</v>
      </c>
      <c r="C9044" s="293"/>
      <c r="D9044" s="119">
        <v>90.410000000006207</v>
      </c>
      <c r="E9044" s="119">
        <v>30</v>
      </c>
      <c r="F9044" s="293"/>
      <c r="G9044" s="119">
        <v>90.410000000006207</v>
      </c>
      <c r="H9044" s="119">
        <v>15</v>
      </c>
    </row>
    <row r="9045" spans="1:8">
      <c r="A9045" s="119">
        <v>90.420000000006198</v>
      </c>
      <c r="B9045" s="119">
        <v>0</v>
      </c>
      <c r="C9045" s="293"/>
      <c r="D9045" s="119">
        <v>90.420000000006198</v>
      </c>
      <c r="E9045" s="119">
        <v>30</v>
      </c>
      <c r="F9045" s="293"/>
      <c r="G9045" s="119">
        <v>90.420000000006198</v>
      </c>
      <c r="H9045" s="119">
        <v>15</v>
      </c>
    </row>
    <row r="9046" spans="1:8">
      <c r="A9046" s="119">
        <v>90.430000000006203</v>
      </c>
      <c r="B9046" s="119">
        <v>0</v>
      </c>
      <c r="C9046" s="293"/>
      <c r="D9046" s="119">
        <v>90.430000000006203</v>
      </c>
      <c r="E9046" s="119">
        <v>30</v>
      </c>
      <c r="F9046" s="293"/>
      <c r="G9046" s="119">
        <v>90.430000000006203</v>
      </c>
      <c r="H9046" s="119">
        <v>15</v>
      </c>
    </row>
    <row r="9047" spans="1:8">
      <c r="A9047" s="119">
        <v>90.440000000006194</v>
      </c>
      <c r="B9047" s="119">
        <v>0</v>
      </c>
      <c r="C9047" s="293"/>
      <c r="D9047" s="119">
        <v>90.440000000006194</v>
      </c>
      <c r="E9047" s="119">
        <v>30</v>
      </c>
      <c r="F9047" s="293"/>
      <c r="G9047" s="119">
        <v>90.440000000006194</v>
      </c>
      <c r="H9047" s="119">
        <v>15</v>
      </c>
    </row>
    <row r="9048" spans="1:8">
      <c r="A9048" s="119">
        <v>90.450000000006199</v>
      </c>
      <c r="B9048" s="119">
        <v>0</v>
      </c>
      <c r="C9048" s="293"/>
      <c r="D9048" s="119">
        <v>90.450000000006199</v>
      </c>
      <c r="E9048" s="119">
        <v>30</v>
      </c>
      <c r="F9048" s="293"/>
      <c r="G9048" s="119">
        <v>90.450000000006199</v>
      </c>
      <c r="H9048" s="119">
        <v>15</v>
      </c>
    </row>
    <row r="9049" spans="1:8">
      <c r="A9049" s="119">
        <v>90.460000000006204</v>
      </c>
      <c r="B9049" s="119">
        <v>0</v>
      </c>
      <c r="C9049" s="293"/>
      <c r="D9049" s="119">
        <v>90.460000000006204</v>
      </c>
      <c r="E9049" s="119">
        <v>30</v>
      </c>
      <c r="F9049" s="293"/>
      <c r="G9049" s="119">
        <v>90.460000000006204</v>
      </c>
      <c r="H9049" s="119">
        <v>15</v>
      </c>
    </row>
    <row r="9050" spans="1:8">
      <c r="A9050" s="119">
        <v>90.470000000006294</v>
      </c>
      <c r="B9050" s="119">
        <v>0</v>
      </c>
      <c r="C9050" s="293"/>
      <c r="D9050" s="119">
        <v>90.470000000006294</v>
      </c>
      <c r="E9050" s="119">
        <v>30</v>
      </c>
      <c r="F9050" s="293"/>
      <c r="G9050" s="119">
        <v>90.470000000006294</v>
      </c>
      <c r="H9050" s="119">
        <v>15</v>
      </c>
    </row>
    <row r="9051" spans="1:8">
      <c r="A9051" s="119">
        <v>90.480000000006299</v>
      </c>
      <c r="B9051" s="119">
        <v>0</v>
      </c>
      <c r="C9051" s="293"/>
      <c r="D9051" s="119">
        <v>90.480000000006299</v>
      </c>
      <c r="E9051" s="119">
        <v>30</v>
      </c>
      <c r="F9051" s="293"/>
      <c r="G9051" s="119">
        <v>90.480000000006299</v>
      </c>
      <c r="H9051" s="119">
        <v>15</v>
      </c>
    </row>
    <row r="9052" spans="1:8">
      <c r="A9052" s="119">
        <v>90.490000000006305</v>
      </c>
      <c r="B9052" s="119">
        <v>0</v>
      </c>
      <c r="C9052" s="293"/>
      <c r="D9052" s="119">
        <v>90.490000000006305</v>
      </c>
      <c r="E9052" s="119">
        <v>30</v>
      </c>
      <c r="F9052" s="293"/>
      <c r="G9052" s="119">
        <v>90.490000000006305</v>
      </c>
      <c r="H9052" s="119">
        <v>15</v>
      </c>
    </row>
    <row r="9053" spans="1:8">
      <c r="A9053" s="119">
        <v>90.500000000006295</v>
      </c>
      <c r="B9053" s="119">
        <v>0</v>
      </c>
      <c r="C9053" s="293"/>
      <c r="D9053" s="119">
        <v>90.500000000006295</v>
      </c>
      <c r="E9053" s="119">
        <v>30</v>
      </c>
      <c r="F9053" s="293"/>
      <c r="G9053" s="119">
        <v>90.500000000006295</v>
      </c>
      <c r="H9053" s="119">
        <v>15</v>
      </c>
    </row>
    <row r="9054" spans="1:8">
      <c r="A9054" s="119">
        <v>90.510000000006301</v>
      </c>
      <c r="B9054" s="119">
        <v>0</v>
      </c>
      <c r="C9054" s="293"/>
      <c r="D9054" s="119">
        <v>90.510000000006301</v>
      </c>
      <c r="E9054" s="119">
        <v>30</v>
      </c>
      <c r="F9054" s="293"/>
      <c r="G9054" s="119">
        <v>90.510000000006301</v>
      </c>
      <c r="H9054" s="119">
        <v>15</v>
      </c>
    </row>
    <row r="9055" spans="1:8">
      <c r="A9055" s="119">
        <v>90.520000000006306</v>
      </c>
      <c r="B9055" s="119">
        <v>0</v>
      </c>
      <c r="C9055" s="293"/>
      <c r="D9055" s="119">
        <v>90.520000000006306</v>
      </c>
      <c r="E9055" s="119">
        <v>30</v>
      </c>
      <c r="F9055" s="293"/>
      <c r="G9055" s="119">
        <v>90.520000000006306</v>
      </c>
      <c r="H9055" s="119">
        <v>15</v>
      </c>
    </row>
    <row r="9056" spans="1:8">
      <c r="A9056" s="119">
        <v>90.530000000006297</v>
      </c>
      <c r="B9056" s="119">
        <v>0</v>
      </c>
      <c r="C9056" s="293"/>
      <c r="D9056" s="119">
        <v>90.530000000006297</v>
      </c>
      <c r="E9056" s="119">
        <v>30</v>
      </c>
      <c r="F9056" s="293"/>
      <c r="G9056" s="119">
        <v>90.530000000006297</v>
      </c>
      <c r="H9056" s="119">
        <v>15</v>
      </c>
    </row>
    <row r="9057" spans="1:8">
      <c r="A9057" s="119">
        <v>90.540000000006302</v>
      </c>
      <c r="B9057" s="119">
        <v>0</v>
      </c>
      <c r="C9057" s="293"/>
      <c r="D9057" s="119">
        <v>90.540000000006302</v>
      </c>
      <c r="E9057" s="119">
        <v>30</v>
      </c>
      <c r="F9057" s="293"/>
      <c r="G9057" s="119">
        <v>90.540000000006302</v>
      </c>
      <c r="H9057" s="119">
        <v>15</v>
      </c>
    </row>
    <row r="9058" spans="1:8">
      <c r="A9058" s="119">
        <v>90.550000000006307</v>
      </c>
      <c r="B9058" s="119">
        <v>0</v>
      </c>
      <c r="C9058" s="293"/>
      <c r="D9058" s="119">
        <v>90.550000000006307</v>
      </c>
      <c r="E9058" s="119">
        <v>30</v>
      </c>
      <c r="F9058" s="293"/>
      <c r="G9058" s="119">
        <v>90.550000000006307</v>
      </c>
      <c r="H9058" s="119">
        <v>15</v>
      </c>
    </row>
    <row r="9059" spans="1:8">
      <c r="A9059" s="119">
        <v>90.560000000006298</v>
      </c>
      <c r="B9059" s="119">
        <v>0</v>
      </c>
      <c r="C9059" s="293"/>
      <c r="D9059" s="119">
        <v>90.560000000006298</v>
      </c>
      <c r="E9059" s="119">
        <v>30</v>
      </c>
      <c r="F9059" s="293"/>
      <c r="G9059" s="119">
        <v>90.560000000006298</v>
      </c>
      <c r="H9059" s="119">
        <v>15</v>
      </c>
    </row>
    <row r="9060" spans="1:8">
      <c r="A9060" s="119">
        <v>90.570000000006303</v>
      </c>
      <c r="B9060" s="119">
        <v>0</v>
      </c>
      <c r="C9060" s="293"/>
      <c r="D9060" s="119">
        <v>90.570000000006303</v>
      </c>
      <c r="E9060" s="119">
        <v>30</v>
      </c>
      <c r="F9060" s="293"/>
      <c r="G9060" s="119">
        <v>90.570000000006303</v>
      </c>
      <c r="H9060" s="119">
        <v>15</v>
      </c>
    </row>
    <row r="9061" spans="1:8">
      <c r="A9061" s="119">
        <v>90.580000000006294</v>
      </c>
      <c r="B9061" s="119">
        <v>0</v>
      </c>
      <c r="C9061" s="293"/>
      <c r="D9061" s="119">
        <v>90.580000000006294</v>
      </c>
      <c r="E9061" s="119">
        <v>30</v>
      </c>
      <c r="F9061" s="293"/>
      <c r="G9061" s="119">
        <v>90.580000000006294</v>
      </c>
      <c r="H9061" s="119">
        <v>15</v>
      </c>
    </row>
    <row r="9062" spans="1:8">
      <c r="A9062" s="119">
        <v>90.590000000006299</v>
      </c>
      <c r="B9062" s="119">
        <v>0</v>
      </c>
      <c r="C9062" s="293"/>
      <c r="D9062" s="119">
        <v>90.590000000006299</v>
      </c>
      <c r="E9062" s="119">
        <v>30</v>
      </c>
      <c r="F9062" s="293"/>
      <c r="G9062" s="119">
        <v>90.590000000006299</v>
      </c>
      <c r="H9062" s="119">
        <v>15</v>
      </c>
    </row>
    <row r="9063" spans="1:8">
      <c r="A9063" s="119">
        <v>90.600000000006304</v>
      </c>
      <c r="B9063" s="119">
        <v>0</v>
      </c>
      <c r="C9063" s="293"/>
      <c r="D9063" s="119">
        <v>90.600000000006304</v>
      </c>
      <c r="E9063" s="119">
        <v>30</v>
      </c>
      <c r="F9063" s="293"/>
      <c r="G9063" s="119">
        <v>90.600000000006304</v>
      </c>
      <c r="H9063" s="119">
        <v>15</v>
      </c>
    </row>
    <row r="9064" spans="1:8">
      <c r="A9064" s="119">
        <v>90.610000000006295</v>
      </c>
      <c r="B9064" s="119">
        <v>0</v>
      </c>
      <c r="C9064" s="293"/>
      <c r="D9064" s="119">
        <v>90.610000000006295</v>
      </c>
      <c r="E9064" s="119">
        <v>30</v>
      </c>
      <c r="F9064" s="293"/>
      <c r="G9064" s="119">
        <v>90.610000000006295</v>
      </c>
      <c r="H9064" s="119">
        <v>15</v>
      </c>
    </row>
    <row r="9065" spans="1:8">
      <c r="A9065" s="119">
        <v>90.6200000000063</v>
      </c>
      <c r="B9065" s="119">
        <v>0</v>
      </c>
      <c r="C9065" s="293"/>
      <c r="D9065" s="119">
        <v>90.6200000000063</v>
      </c>
      <c r="E9065" s="119">
        <v>30</v>
      </c>
      <c r="F9065" s="293"/>
      <c r="G9065" s="119">
        <v>90.6200000000063</v>
      </c>
      <c r="H9065" s="119">
        <v>15</v>
      </c>
    </row>
    <row r="9066" spans="1:8">
      <c r="A9066" s="119">
        <v>90.630000000006305</v>
      </c>
      <c r="B9066" s="119">
        <v>0</v>
      </c>
      <c r="C9066" s="293"/>
      <c r="D9066" s="119">
        <v>90.630000000006305</v>
      </c>
      <c r="E9066" s="119">
        <v>30</v>
      </c>
      <c r="F9066" s="293"/>
      <c r="G9066" s="119">
        <v>90.630000000006305</v>
      </c>
      <c r="H9066" s="119">
        <v>15</v>
      </c>
    </row>
    <row r="9067" spans="1:8">
      <c r="A9067" s="119">
        <v>90.640000000006296</v>
      </c>
      <c r="B9067" s="119">
        <v>0</v>
      </c>
      <c r="C9067" s="293"/>
      <c r="D9067" s="119">
        <v>90.640000000006296</v>
      </c>
      <c r="E9067" s="119">
        <v>30</v>
      </c>
      <c r="F9067" s="293"/>
      <c r="G9067" s="119">
        <v>90.640000000006296</v>
      </c>
      <c r="H9067" s="119">
        <v>15</v>
      </c>
    </row>
    <row r="9068" spans="1:8">
      <c r="A9068" s="119">
        <v>90.650000000006301</v>
      </c>
      <c r="B9068" s="119">
        <v>0</v>
      </c>
      <c r="C9068" s="293"/>
      <c r="D9068" s="119">
        <v>90.650000000006301</v>
      </c>
      <c r="E9068" s="119">
        <v>30</v>
      </c>
      <c r="F9068" s="293"/>
      <c r="G9068" s="119">
        <v>90.650000000006301</v>
      </c>
      <c r="H9068" s="119">
        <v>15</v>
      </c>
    </row>
    <row r="9069" spans="1:8">
      <c r="A9069" s="119">
        <v>90.660000000006306</v>
      </c>
      <c r="B9069" s="119">
        <v>0</v>
      </c>
      <c r="C9069" s="293"/>
      <c r="D9069" s="119">
        <v>90.660000000006306</v>
      </c>
      <c r="E9069" s="119">
        <v>30</v>
      </c>
      <c r="F9069" s="293"/>
      <c r="G9069" s="119">
        <v>90.660000000006306</v>
      </c>
      <c r="H9069" s="119">
        <v>15</v>
      </c>
    </row>
    <row r="9070" spans="1:8">
      <c r="A9070" s="119">
        <v>90.670000000006397</v>
      </c>
      <c r="B9070" s="119">
        <v>0</v>
      </c>
      <c r="C9070" s="293"/>
      <c r="D9070" s="119">
        <v>90.670000000006397</v>
      </c>
      <c r="E9070" s="119">
        <v>30</v>
      </c>
      <c r="F9070" s="293"/>
      <c r="G9070" s="119">
        <v>90.670000000006397</v>
      </c>
      <c r="H9070" s="119">
        <v>15</v>
      </c>
    </row>
    <row r="9071" spans="1:8">
      <c r="A9071" s="119">
        <v>90.680000000006402</v>
      </c>
      <c r="B9071" s="119">
        <v>0</v>
      </c>
      <c r="C9071" s="293"/>
      <c r="D9071" s="119">
        <v>90.680000000006402</v>
      </c>
      <c r="E9071" s="119">
        <v>30</v>
      </c>
      <c r="F9071" s="293"/>
      <c r="G9071" s="119">
        <v>90.680000000006402</v>
      </c>
      <c r="H9071" s="119">
        <v>15</v>
      </c>
    </row>
    <row r="9072" spans="1:8">
      <c r="A9072" s="119">
        <v>90.690000000006407</v>
      </c>
      <c r="B9072" s="119">
        <v>0</v>
      </c>
      <c r="C9072" s="293"/>
      <c r="D9072" s="119">
        <v>90.690000000006407</v>
      </c>
      <c r="E9072" s="119">
        <v>30</v>
      </c>
      <c r="F9072" s="293"/>
      <c r="G9072" s="119">
        <v>90.690000000006407</v>
      </c>
      <c r="H9072" s="119">
        <v>15</v>
      </c>
    </row>
    <row r="9073" spans="1:8">
      <c r="A9073" s="119">
        <v>90.700000000006398</v>
      </c>
      <c r="B9073" s="119">
        <v>0</v>
      </c>
      <c r="C9073" s="293"/>
      <c r="D9073" s="119">
        <v>90.700000000006398</v>
      </c>
      <c r="E9073" s="119">
        <v>30</v>
      </c>
      <c r="F9073" s="293"/>
      <c r="G9073" s="119">
        <v>90.700000000006398</v>
      </c>
      <c r="H9073" s="119">
        <v>15</v>
      </c>
    </row>
    <row r="9074" spans="1:8">
      <c r="A9074" s="119">
        <v>90.710000000006403</v>
      </c>
      <c r="B9074" s="119">
        <v>0</v>
      </c>
      <c r="C9074" s="293"/>
      <c r="D9074" s="119">
        <v>90.710000000006403</v>
      </c>
      <c r="E9074" s="119">
        <v>30</v>
      </c>
      <c r="F9074" s="293"/>
      <c r="G9074" s="119">
        <v>90.710000000006403</v>
      </c>
      <c r="H9074" s="119">
        <v>15</v>
      </c>
    </row>
    <row r="9075" spans="1:8">
      <c r="A9075" s="119">
        <v>90.720000000006394</v>
      </c>
      <c r="B9075" s="119">
        <v>0</v>
      </c>
      <c r="C9075" s="293"/>
      <c r="D9075" s="119">
        <v>90.720000000006394</v>
      </c>
      <c r="E9075" s="119">
        <v>30</v>
      </c>
      <c r="F9075" s="293"/>
      <c r="G9075" s="119">
        <v>90.720000000006394</v>
      </c>
      <c r="H9075" s="119">
        <v>15</v>
      </c>
    </row>
    <row r="9076" spans="1:8">
      <c r="A9076" s="119">
        <v>90.730000000006399</v>
      </c>
      <c r="B9076" s="119">
        <v>0</v>
      </c>
      <c r="C9076" s="293"/>
      <c r="D9076" s="119">
        <v>90.730000000006399</v>
      </c>
      <c r="E9076" s="119">
        <v>30</v>
      </c>
      <c r="F9076" s="293"/>
      <c r="G9076" s="119">
        <v>90.730000000006399</v>
      </c>
      <c r="H9076" s="119">
        <v>15</v>
      </c>
    </row>
    <row r="9077" spans="1:8">
      <c r="A9077" s="119">
        <v>90.740000000006404</v>
      </c>
      <c r="B9077" s="119">
        <v>0</v>
      </c>
      <c r="C9077" s="293"/>
      <c r="D9077" s="119">
        <v>90.740000000006404</v>
      </c>
      <c r="E9077" s="119">
        <v>30</v>
      </c>
      <c r="F9077" s="293"/>
      <c r="G9077" s="119">
        <v>90.740000000006404</v>
      </c>
      <c r="H9077" s="119">
        <v>15</v>
      </c>
    </row>
    <row r="9078" spans="1:8">
      <c r="A9078" s="119">
        <v>90.750000000006395</v>
      </c>
      <c r="B9078" s="119">
        <v>0</v>
      </c>
      <c r="C9078" s="293"/>
      <c r="D9078" s="119">
        <v>90.750000000006395</v>
      </c>
      <c r="E9078" s="119">
        <v>30</v>
      </c>
      <c r="F9078" s="293"/>
      <c r="G9078" s="119">
        <v>90.750000000006395</v>
      </c>
      <c r="H9078" s="119">
        <v>15</v>
      </c>
    </row>
    <row r="9079" spans="1:8">
      <c r="A9079" s="119">
        <v>90.7600000000064</v>
      </c>
      <c r="B9079" s="119">
        <v>0</v>
      </c>
      <c r="C9079" s="293"/>
      <c r="D9079" s="119">
        <v>90.7600000000064</v>
      </c>
      <c r="E9079" s="119">
        <v>30</v>
      </c>
      <c r="F9079" s="293"/>
      <c r="G9079" s="119">
        <v>90.7600000000064</v>
      </c>
      <c r="H9079" s="119">
        <v>15</v>
      </c>
    </row>
    <row r="9080" spans="1:8">
      <c r="A9080" s="119">
        <v>90.770000000006405</v>
      </c>
      <c r="B9080" s="119">
        <v>0</v>
      </c>
      <c r="C9080" s="293"/>
      <c r="D9080" s="119">
        <v>90.770000000006405</v>
      </c>
      <c r="E9080" s="119">
        <v>30</v>
      </c>
      <c r="F9080" s="293"/>
      <c r="G9080" s="119">
        <v>90.770000000006405</v>
      </c>
      <c r="H9080" s="119">
        <v>15</v>
      </c>
    </row>
    <row r="9081" spans="1:8">
      <c r="A9081" s="119">
        <v>90.780000000006396</v>
      </c>
      <c r="B9081" s="119">
        <v>0</v>
      </c>
      <c r="C9081" s="293"/>
      <c r="D9081" s="119">
        <v>90.780000000006396</v>
      </c>
      <c r="E9081" s="119">
        <v>30</v>
      </c>
      <c r="F9081" s="293"/>
      <c r="G9081" s="119">
        <v>90.780000000006396</v>
      </c>
      <c r="H9081" s="119">
        <v>15</v>
      </c>
    </row>
    <row r="9082" spans="1:8">
      <c r="A9082" s="119">
        <v>90.790000000006401</v>
      </c>
      <c r="B9082" s="119">
        <v>0</v>
      </c>
      <c r="C9082" s="293"/>
      <c r="D9082" s="119">
        <v>90.790000000006401</v>
      </c>
      <c r="E9082" s="119">
        <v>30</v>
      </c>
      <c r="F9082" s="293"/>
      <c r="G9082" s="119">
        <v>90.790000000006401</v>
      </c>
      <c r="H9082" s="119">
        <v>15</v>
      </c>
    </row>
    <row r="9083" spans="1:8">
      <c r="A9083" s="119">
        <v>90.800000000006406</v>
      </c>
      <c r="B9083" s="119">
        <v>0</v>
      </c>
      <c r="C9083" s="293"/>
      <c r="D9083" s="119">
        <v>90.800000000006406</v>
      </c>
      <c r="E9083" s="119">
        <v>30</v>
      </c>
      <c r="F9083" s="293"/>
      <c r="G9083" s="119">
        <v>90.800000000006406</v>
      </c>
      <c r="H9083" s="119">
        <v>15</v>
      </c>
    </row>
    <row r="9084" spans="1:8">
      <c r="A9084" s="119">
        <v>90.810000000006397</v>
      </c>
      <c r="B9084" s="119">
        <v>0</v>
      </c>
      <c r="C9084" s="293"/>
      <c r="D9084" s="119">
        <v>90.810000000006397</v>
      </c>
      <c r="E9084" s="119">
        <v>30</v>
      </c>
      <c r="F9084" s="293"/>
      <c r="G9084" s="119">
        <v>90.810000000006397</v>
      </c>
      <c r="H9084" s="119">
        <v>15</v>
      </c>
    </row>
    <row r="9085" spans="1:8">
      <c r="A9085" s="119">
        <v>90.820000000006402</v>
      </c>
      <c r="B9085" s="119">
        <v>0</v>
      </c>
      <c r="C9085" s="293"/>
      <c r="D9085" s="119">
        <v>90.820000000006402</v>
      </c>
      <c r="E9085" s="119">
        <v>30</v>
      </c>
      <c r="F9085" s="293"/>
      <c r="G9085" s="119">
        <v>90.820000000006402</v>
      </c>
      <c r="H9085" s="119">
        <v>15</v>
      </c>
    </row>
    <row r="9086" spans="1:8">
      <c r="A9086" s="119">
        <v>90.830000000006393</v>
      </c>
      <c r="B9086" s="119">
        <v>0</v>
      </c>
      <c r="C9086" s="293"/>
      <c r="D9086" s="119">
        <v>90.830000000006393</v>
      </c>
      <c r="E9086" s="119">
        <v>30</v>
      </c>
      <c r="F9086" s="293"/>
      <c r="G9086" s="119">
        <v>90.830000000006393</v>
      </c>
      <c r="H9086" s="119">
        <v>15</v>
      </c>
    </row>
    <row r="9087" spans="1:8">
      <c r="A9087" s="119">
        <v>90.840000000006398</v>
      </c>
      <c r="B9087" s="119">
        <v>0</v>
      </c>
      <c r="C9087" s="293"/>
      <c r="D9087" s="119">
        <v>90.840000000006398</v>
      </c>
      <c r="E9087" s="119">
        <v>30</v>
      </c>
      <c r="F9087" s="293"/>
      <c r="G9087" s="119">
        <v>90.840000000006398</v>
      </c>
      <c r="H9087" s="119">
        <v>15</v>
      </c>
    </row>
    <row r="9088" spans="1:8">
      <c r="A9088" s="119">
        <v>90.850000000006403</v>
      </c>
      <c r="B9088" s="119">
        <v>0</v>
      </c>
      <c r="C9088" s="293"/>
      <c r="D9088" s="119">
        <v>90.850000000006403</v>
      </c>
      <c r="E9088" s="119">
        <v>30</v>
      </c>
      <c r="F9088" s="293"/>
      <c r="G9088" s="119">
        <v>90.850000000006403</v>
      </c>
      <c r="H9088" s="119">
        <v>15</v>
      </c>
    </row>
    <row r="9089" spans="1:8">
      <c r="A9089" s="119">
        <v>90.860000000006494</v>
      </c>
      <c r="B9089" s="119">
        <v>0</v>
      </c>
      <c r="C9089" s="293"/>
      <c r="D9089" s="119">
        <v>90.860000000006494</v>
      </c>
      <c r="E9089" s="119">
        <v>30</v>
      </c>
      <c r="F9089" s="293"/>
      <c r="G9089" s="119">
        <v>90.860000000006494</v>
      </c>
      <c r="H9089" s="119">
        <v>15</v>
      </c>
    </row>
    <row r="9090" spans="1:8">
      <c r="A9090" s="119">
        <v>90.870000000006499</v>
      </c>
      <c r="B9090" s="119">
        <v>0</v>
      </c>
      <c r="C9090" s="293"/>
      <c r="D9090" s="119">
        <v>90.870000000006499</v>
      </c>
      <c r="E9090" s="119">
        <v>30</v>
      </c>
      <c r="F9090" s="293"/>
      <c r="G9090" s="119">
        <v>90.870000000006499</v>
      </c>
      <c r="H9090" s="119">
        <v>15</v>
      </c>
    </row>
    <row r="9091" spans="1:8">
      <c r="A9091" s="119">
        <v>90.880000000006504</v>
      </c>
      <c r="B9091" s="119">
        <v>0</v>
      </c>
      <c r="C9091" s="293"/>
      <c r="D9091" s="119">
        <v>90.880000000006504</v>
      </c>
      <c r="E9091" s="119">
        <v>30</v>
      </c>
      <c r="F9091" s="293"/>
      <c r="G9091" s="119">
        <v>90.880000000006504</v>
      </c>
      <c r="H9091" s="119">
        <v>15</v>
      </c>
    </row>
    <row r="9092" spans="1:8">
      <c r="A9092" s="119">
        <v>90.890000000006495</v>
      </c>
      <c r="B9092" s="119">
        <v>0</v>
      </c>
      <c r="C9092" s="293"/>
      <c r="D9092" s="119">
        <v>90.890000000006495</v>
      </c>
      <c r="E9092" s="119">
        <v>30</v>
      </c>
      <c r="F9092" s="293"/>
      <c r="G9092" s="119">
        <v>90.890000000006495</v>
      </c>
      <c r="H9092" s="119">
        <v>15</v>
      </c>
    </row>
    <row r="9093" spans="1:8">
      <c r="A9093" s="119">
        <v>90.9000000000065</v>
      </c>
      <c r="B9093" s="119">
        <v>0</v>
      </c>
      <c r="C9093" s="293"/>
      <c r="D9093" s="119">
        <v>90.9000000000065</v>
      </c>
      <c r="E9093" s="119">
        <v>30</v>
      </c>
      <c r="F9093" s="293"/>
      <c r="G9093" s="119">
        <v>90.9000000000065</v>
      </c>
      <c r="H9093" s="119">
        <v>15</v>
      </c>
    </row>
    <row r="9094" spans="1:8">
      <c r="A9094" s="119">
        <v>90.910000000006505</v>
      </c>
      <c r="B9094" s="119">
        <v>0</v>
      </c>
      <c r="C9094" s="293"/>
      <c r="D9094" s="119">
        <v>90.910000000006505</v>
      </c>
      <c r="E9094" s="119">
        <v>30</v>
      </c>
      <c r="F9094" s="293"/>
      <c r="G9094" s="119">
        <v>90.910000000006505</v>
      </c>
      <c r="H9094" s="119">
        <v>15</v>
      </c>
    </row>
    <row r="9095" spans="1:8">
      <c r="A9095" s="119">
        <v>90.920000000006496</v>
      </c>
      <c r="B9095" s="119">
        <v>0</v>
      </c>
      <c r="C9095" s="293"/>
      <c r="D9095" s="119">
        <v>90.920000000006496</v>
      </c>
      <c r="E9095" s="119">
        <v>30</v>
      </c>
      <c r="F9095" s="293"/>
      <c r="G9095" s="119">
        <v>90.920000000006496</v>
      </c>
      <c r="H9095" s="119">
        <v>15</v>
      </c>
    </row>
    <row r="9096" spans="1:8">
      <c r="A9096" s="119">
        <v>90.930000000006501</v>
      </c>
      <c r="B9096" s="119">
        <v>0</v>
      </c>
      <c r="C9096" s="293"/>
      <c r="D9096" s="119">
        <v>90.930000000006501</v>
      </c>
      <c r="E9096" s="119">
        <v>30</v>
      </c>
      <c r="F9096" s="293"/>
      <c r="G9096" s="119">
        <v>90.930000000006501</v>
      </c>
      <c r="H9096" s="119">
        <v>15</v>
      </c>
    </row>
    <row r="9097" spans="1:8">
      <c r="A9097" s="119">
        <v>90.940000000006506</v>
      </c>
      <c r="B9097" s="119">
        <v>0</v>
      </c>
      <c r="C9097" s="293"/>
      <c r="D9097" s="119">
        <v>90.940000000006506</v>
      </c>
      <c r="E9097" s="119">
        <v>30</v>
      </c>
      <c r="F9097" s="293"/>
      <c r="G9097" s="119">
        <v>90.940000000006506</v>
      </c>
      <c r="H9097" s="119">
        <v>15</v>
      </c>
    </row>
    <row r="9098" spans="1:8">
      <c r="A9098" s="119">
        <v>90.950000000006497</v>
      </c>
      <c r="B9098" s="119">
        <v>0</v>
      </c>
      <c r="C9098" s="293"/>
      <c r="D9098" s="119">
        <v>90.950000000006497</v>
      </c>
      <c r="E9098" s="119">
        <v>30</v>
      </c>
      <c r="F9098" s="293"/>
      <c r="G9098" s="119">
        <v>90.950000000006497</v>
      </c>
      <c r="H9098" s="119">
        <v>15</v>
      </c>
    </row>
    <row r="9099" spans="1:8">
      <c r="A9099" s="119">
        <v>90.960000000006502</v>
      </c>
      <c r="B9099" s="119">
        <v>0</v>
      </c>
      <c r="C9099" s="293"/>
      <c r="D9099" s="119">
        <v>90.960000000006502</v>
      </c>
      <c r="E9099" s="119">
        <v>30</v>
      </c>
      <c r="F9099" s="293"/>
      <c r="G9099" s="119">
        <v>90.960000000006502</v>
      </c>
      <c r="H9099" s="119">
        <v>15</v>
      </c>
    </row>
    <row r="9100" spans="1:8">
      <c r="A9100" s="119">
        <v>90.970000000006493</v>
      </c>
      <c r="B9100" s="119">
        <v>0</v>
      </c>
      <c r="C9100" s="293"/>
      <c r="D9100" s="119">
        <v>90.970000000006493</v>
      </c>
      <c r="E9100" s="119">
        <v>30</v>
      </c>
      <c r="F9100" s="293"/>
      <c r="G9100" s="119">
        <v>90.970000000006493</v>
      </c>
      <c r="H9100" s="119">
        <v>15</v>
      </c>
    </row>
    <row r="9101" spans="1:8">
      <c r="A9101" s="119">
        <v>90.980000000006498</v>
      </c>
      <c r="B9101" s="119">
        <v>0</v>
      </c>
      <c r="C9101" s="293"/>
      <c r="D9101" s="119">
        <v>90.980000000006498</v>
      </c>
      <c r="E9101" s="119">
        <v>30</v>
      </c>
      <c r="F9101" s="293"/>
      <c r="G9101" s="119">
        <v>90.980000000006498</v>
      </c>
      <c r="H9101" s="119">
        <v>15</v>
      </c>
    </row>
    <row r="9102" spans="1:8">
      <c r="A9102" s="119">
        <v>90.990000000006503</v>
      </c>
      <c r="B9102" s="119">
        <v>0</v>
      </c>
      <c r="C9102" s="293"/>
      <c r="D9102" s="119">
        <v>90.990000000006503</v>
      </c>
      <c r="E9102" s="119">
        <v>30</v>
      </c>
      <c r="F9102" s="293"/>
      <c r="G9102" s="119">
        <v>90.990000000006503</v>
      </c>
      <c r="H9102" s="119">
        <v>15</v>
      </c>
    </row>
    <row r="9103" spans="1:8">
      <c r="A9103" s="119">
        <v>91.000000000006494</v>
      </c>
      <c r="B9103" s="119">
        <v>0</v>
      </c>
      <c r="C9103" s="293"/>
      <c r="D9103" s="119">
        <v>91.000000000006494</v>
      </c>
      <c r="E9103" s="119">
        <v>30</v>
      </c>
      <c r="F9103" s="293"/>
      <c r="G9103" s="119">
        <v>91.000000000006494</v>
      </c>
      <c r="H9103" s="119">
        <v>15</v>
      </c>
    </row>
    <row r="9104" spans="1:8">
      <c r="A9104" s="119">
        <v>91.010000000006499</v>
      </c>
      <c r="B9104" s="119">
        <v>0</v>
      </c>
      <c r="C9104" s="293"/>
      <c r="D9104" s="119">
        <v>91.010000000006499</v>
      </c>
      <c r="E9104" s="119">
        <v>30</v>
      </c>
      <c r="F9104" s="293"/>
      <c r="G9104" s="119">
        <v>91.010000000006499</v>
      </c>
      <c r="H9104" s="119">
        <v>15</v>
      </c>
    </row>
    <row r="9105" spans="1:8">
      <c r="A9105" s="119">
        <v>91.020000000006505</v>
      </c>
      <c r="B9105" s="119">
        <v>0</v>
      </c>
      <c r="C9105" s="293"/>
      <c r="D9105" s="119">
        <v>91.020000000006505</v>
      </c>
      <c r="E9105" s="119">
        <v>30</v>
      </c>
      <c r="F9105" s="293"/>
      <c r="G9105" s="119">
        <v>91.020000000006505</v>
      </c>
      <c r="H9105" s="119">
        <v>15</v>
      </c>
    </row>
    <row r="9106" spans="1:8">
      <c r="A9106" s="119">
        <v>91.030000000006495</v>
      </c>
      <c r="B9106" s="119">
        <v>0</v>
      </c>
      <c r="C9106" s="293"/>
      <c r="D9106" s="119">
        <v>91.030000000006495</v>
      </c>
      <c r="E9106" s="119">
        <v>30</v>
      </c>
      <c r="F9106" s="293"/>
      <c r="G9106" s="119">
        <v>91.030000000006495</v>
      </c>
      <c r="H9106" s="119">
        <v>15</v>
      </c>
    </row>
    <row r="9107" spans="1:8">
      <c r="A9107" s="119">
        <v>91.040000000006501</v>
      </c>
      <c r="B9107" s="119">
        <v>0</v>
      </c>
      <c r="C9107" s="293"/>
      <c r="D9107" s="119">
        <v>91.040000000006501</v>
      </c>
      <c r="E9107" s="119">
        <v>30</v>
      </c>
      <c r="F9107" s="293"/>
      <c r="G9107" s="119">
        <v>91.040000000006501</v>
      </c>
      <c r="H9107" s="119">
        <v>15</v>
      </c>
    </row>
    <row r="9108" spans="1:8">
      <c r="A9108" s="119">
        <v>91.050000000006506</v>
      </c>
      <c r="B9108" s="119">
        <v>0</v>
      </c>
      <c r="C9108" s="293"/>
      <c r="D9108" s="119">
        <v>91.050000000006506</v>
      </c>
      <c r="E9108" s="119">
        <v>30</v>
      </c>
      <c r="F9108" s="293"/>
      <c r="G9108" s="119">
        <v>91.050000000006506</v>
      </c>
      <c r="H9108" s="119">
        <v>15</v>
      </c>
    </row>
    <row r="9109" spans="1:8">
      <c r="A9109" s="119">
        <v>91.060000000006596</v>
      </c>
      <c r="B9109" s="119">
        <v>0</v>
      </c>
      <c r="C9109" s="293"/>
      <c r="D9109" s="119">
        <v>91.060000000006596</v>
      </c>
      <c r="E9109" s="119">
        <v>30</v>
      </c>
      <c r="F9109" s="293"/>
      <c r="G9109" s="119">
        <v>91.060000000006596</v>
      </c>
      <c r="H9109" s="119">
        <v>15</v>
      </c>
    </row>
    <row r="9110" spans="1:8">
      <c r="A9110" s="119">
        <v>91.070000000006601</v>
      </c>
      <c r="B9110" s="119">
        <v>0</v>
      </c>
      <c r="C9110" s="293"/>
      <c r="D9110" s="119">
        <v>91.070000000006601</v>
      </c>
      <c r="E9110" s="119">
        <v>30</v>
      </c>
      <c r="F9110" s="293"/>
      <c r="G9110" s="119">
        <v>91.070000000006601</v>
      </c>
      <c r="H9110" s="119">
        <v>15</v>
      </c>
    </row>
    <row r="9111" spans="1:8">
      <c r="A9111" s="119">
        <v>91.080000000006606</v>
      </c>
      <c r="B9111" s="119">
        <v>0</v>
      </c>
      <c r="C9111" s="293"/>
      <c r="D9111" s="119">
        <v>91.080000000006606</v>
      </c>
      <c r="E9111" s="119">
        <v>30</v>
      </c>
      <c r="F9111" s="293"/>
      <c r="G9111" s="119">
        <v>91.080000000006606</v>
      </c>
      <c r="H9111" s="119">
        <v>15</v>
      </c>
    </row>
    <row r="9112" spans="1:8">
      <c r="A9112" s="119">
        <v>91.090000000006597</v>
      </c>
      <c r="B9112" s="119">
        <v>0</v>
      </c>
      <c r="C9112" s="293"/>
      <c r="D9112" s="119">
        <v>91.090000000006597</v>
      </c>
      <c r="E9112" s="119">
        <v>30</v>
      </c>
      <c r="F9112" s="293"/>
      <c r="G9112" s="119">
        <v>91.090000000006597</v>
      </c>
      <c r="H9112" s="119">
        <v>15</v>
      </c>
    </row>
    <row r="9113" spans="1:8">
      <c r="A9113" s="119">
        <v>91.100000000006602</v>
      </c>
      <c r="B9113" s="119">
        <v>0</v>
      </c>
      <c r="C9113" s="293"/>
      <c r="D9113" s="119">
        <v>91.100000000006602</v>
      </c>
      <c r="E9113" s="119">
        <v>30</v>
      </c>
      <c r="F9113" s="293"/>
      <c r="G9113" s="119">
        <v>91.100000000006602</v>
      </c>
      <c r="H9113" s="119">
        <v>15</v>
      </c>
    </row>
    <row r="9114" spans="1:8">
      <c r="A9114" s="119">
        <v>91.110000000006593</v>
      </c>
      <c r="B9114" s="119">
        <v>0</v>
      </c>
      <c r="C9114" s="293"/>
      <c r="D9114" s="119">
        <v>91.110000000006593</v>
      </c>
      <c r="E9114" s="119">
        <v>30</v>
      </c>
      <c r="F9114" s="293"/>
      <c r="G9114" s="119">
        <v>91.110000000006593</v>
      </c>
      <c r="H9114" s="119">
        <v>15</v>
      </c>
    </row>
    <row r="9115" spans="1:8">
      <c r="A9115" s="119">
        <v>91.120000000006598</v>
      </c>
      <c r="B9115" s="119">
        <v>0</v>
      </c>
      <c r="C9115" s="293"/>
      <c r="D9115" s="119">
        <v>91.120000000006598</v>
      </c>
      <c r="E9115" s="119">
        <v>30</v>
      </c>
      <c r="F9115" s="293"/>
      <c r="G9115" s="119">
        <v>91.120000000006598</v>
      </c>
      <c r="H9115" s="119">
        <v>15</v>
      </c>
    </row>
    <row r="9116" spans="1:8">
      <c r="A9116" s="119">
        <v>91.130000000006603</v>
      </c>
      <c r="B9116" s="119">
        <v>0</v>
      </c>
      <c r="C9116" s="293"/>
      <c r="D9116" s="119">
        <v>91.130000000006603</v>
      </c>
      <c r="E9116" s="119">
        <v>30</v>
      </c>
      <c r="F9116" s="293"/>
      <c r="G9116" s="119">
        <v>91.130000000006603</v>
      </c>
      <c r="H9116" s="119">
        <v>15</v>
      </c>
    </row>
    <row r="9117" spans="1:8">
      <c r="A9117" s="119">
        <v>91.140000000006594</v>
      </c>
      <c r="B9117" s="119">
        <v>0</v>
      </c>
      <c r="C9117" s="293"/>
      <c r="D9117" s="119">
        <v>91.140000000006594</v>
      </c>
      <c r="E9117" s="119">
        <v>30</v>
      </c>
      <c r="F9117" s="293"/>
      <c r="G9117" s="119">
        <v>91.140000000006594</v>
      </c>
      <c r="H9117" s="119">
        <v>15</v>
      </c>
    </row>
    <row r="9118" spans="1:8">
      <c r="A9118" s="119">
        <v>91.1500000000066</v>
      </c>
      <c r="B9118" s="119">
        <v>0</v>
      </c>
      <c r="C9118" s="293"/>
      <c r="D9118" s="119">
        <v>91.1500000000066</v>
      </c>
      <c r="E9118" s="119">
        <v>30</v>
      </c>
      <c r="F9118" s="293"/>
      <c r="G9118" s="119">
        <v>91.1500000000066</v>
      </c>
      <c r="H9118" s="119">
        <v>15</v>
      </c>
    </row>
    <row r="9119" spans="1:8">
      <c r="A9119" s="119">
        <v>91.160000000006605</v>
      </c>
      <c r="B9119" s="119">
        <v>0</v>
      </c>
      <c r="C9119" s="293"/>
      <c r="D9119" s="119">
        <v>91.160000000006605</v>
      </c>
      <c r="E9119" s="119">
        <v>30</v>
      </c>
      <c r="F9119" s="293"/>
      <c r="G9119" s="119">
        <v>91.160000000006605</v>
      </c>
      <c r="H9119" s="119">
        <v>15</v>
      </c>
    </row>
    <row r="9120" spans="1:8">
      <c r="A9120" s="119">
        <v>91.170000000006596</v>
      </c>
      <c r="B9120" s="119">
        <v>0</v>
      </c>
      <c r="C9120" s="293"/>
      <c r="D9120" s="119">
        <v>91.170000000006596</v>
      </c>
      <c r="E9120" s="119">
        <v>30</v>
      </c>
      <c r="F9120" s="293"/>
      <c r="G9120" s="119">
        <v>91.170000000006596</v>
      </c>
      <c r="H9120" s="119">
        <v>15</v>
      </c>
    </row>
    <row r="9121" spans="1:8">
      <c r="A9121" s="119">
        <v>91.180000000006601</v>
      </c>
      <c r="B9121" s="119">
        <v>0</v>
      </c>
      <c r="C9121" s="293"/>
      <c r="D9121" s="119">
        <v>91.180000000006601</v>
      </c>
      <c r="E9121" s="119">
        <v>30</v>
      </c>
      <c r="F9121" s="293"/>
      <c r="G9121" s="119">
        <v>91.180000000006601</v>
      </c>
      <c r="H9121" s="119">
        <v>15</v>
      </c>
    </row>
    <row r="9122" spans="1:8">
      <c r="A9122" s="119">
        <v>91.190000000006606</v>
      </c>
      <c r="B9122" s="119">
        <v>0</v>
      </c>
      <c r="C9122" s="293"/>
      <c r="D9122" s="119">
        <v>91.190000000006606</v>
      </c>
      <c r="E9122" s="119">
        <v>30</v>
      </c>
      <c r="F9122" s="293"/>
      <c r="G9122" s="119">
        <v>91.190000000006606</v>
      </c>
      <c r="H9122" s="119">
        <v>15</v>
      </c>
    </row>
    <row r="9123" spans="1:8">
      <c r="A9123" s="119">
        <v>91.200000000006597</v>
      </c>
      <c r="B9123" s="119">
        <v>0</v>
      </c>
      <c r="C9123" s="293"/>
      <c r="D9123" s="119">
        <v>91.200000000006597</v>
      </c>
      <c r="E9123" s="119">
        <v>30</v>
      </c>
      <c r="F9123" s="293"/>
      <c r="G9123" s="119">
        <v>91.200000000006597</v>
      </c>
      <c r="H9123" s="119">
        <v>15</v>
      </c>
    </row>
    <row r="9124" spans="1:8">
      <c r="A9124" s="119">
        <v>91.210000000006602</v>
      </c>
      <c r="B9124" s="119">
        <v>0</v>
      </c>
      <c r="C9124" s="293"/>
      <c r="D9124" s="119">
        <v>91.210000000006602</v>
      </c>
      <c r="E9124" s="119">
        <v>30</v>
      </c>
      <c r="F9124" s="293"/>
      <c r="G9124" s="119">
        <v>91.210000000006602</v>
      </c>
      <c r="H9124" s="119">
        <v>15</v>
      </c>
    </row>
    <row r="9125" spans="1:8">
      <c r="A9125" s="119">
        <v>91.220000000006607</v>
      </c>
      <c r="B9125" s="119">
        <v>0</v>
      </c>
      <c r="C9125" s="293"/>
      <c r="D9125" s="119">
        <v>91.220000000006607</v>
      </c>
      <c r="E9125" s="119">
        <v>30</v>
      </c>
      <c r="F9125" s="293"/>
      <c r="G9125" s="119">
        <v>91.220000000006607</v>
      </c>
      <c r="H9125" s="119">
        <v>15</v>
      </c>
    </row>
    <row r="9126" spans="1:8">
      <c r="A9126" s="119">
        <v>91.230000000006598</v>
      </c>
      <c r="B9126" s="119">
        <v>0</v>
      </c>
      <c r="C9126" s="293"/>
      <c r="D9126" s="119">
        <v>91.230000000006598</v>
      </c>
      <c r="E9126" s="119">
        <v>30</v>
      </c>
      <c r="F9126" s="293"/>
      <c r="G9126" s="119">
        <v>91.230000000006598</v>
      </c>
      <c r="H9126" s="119">
        <v>15</v>
      </c>
    </row>
    <row r="9127" spans="1:8">
      <c r="A9127" s="119">
        <v>91.240000000006603</v>
      </c>
      <c r="B9127" s="119">
        <v>0</v>
      </c>
      <c r="C9127" s="293"/>
      <c r="D9127" s="119">
        <v>91.240000000006603</v>
      </c>
      <c r="E9127" s="119">
        <v>30</v>
      </c>
      <c r="F9127" s="293"/>
      <c r="G9127" s="119">
        <v>91.240000000006603</v>
      </c>
      <c r="H9127" s="119">
        <v>15</v>
      </c>
    </row>
    <row r="9128" spans="1:8">
      <c r="A9128" s="119">
        <v>91.250000000006693</v>
      </c>
      <c r="B9128" s="119">
        <v>0</v>
      </c>
      <c r="C9128" s="293"/>
      <c r="D9128" s="119">
        <v>91.250000000006693</v>
      </c>
      <c r="E9128" s="119">
        <v>30</v>
      </c>
      <c r="F9128" s="293"/>
      <c r="G9128" s="119">
        <v>91.250000000006693</v>
      </c>
      <c r="H9128" s="119">
        <v>15</v>
      </c>
    </row>
    <row r="9129" spans="1:8">
      <c r="A9129" s="119">
        <v>91.260000000006698</v>
      </c>
      <c r="B9129" s="119">
        <v>0</v>
      </c>
      <c r="C9129" s="293"/>
      <c r="D9129" s="119">
        <v>91.260000000006698</v>
      </c>
      <c r="E9129" s="119">
        <v>30</v>
      </c>
      <c r="F9129" s="293"/>
      <c r="G9129" s="119">
        <v>91.260000000006698</v>
      </c>
      <c r="H9129" s="119">
        <v>15</v>
      </c>
    </row>
    <row r="9130" spans="1:8">
      <c r="A9130" s="119">
        <v>91.270000000006704</v>
      </c>
      <c r="B9130" s="119">
        <v>0</v>
      </c>
      <c r="C9130" s="293"/>
      <c r="D9130" s="119">
        <v>91.270000000006704</v>
      </c>
      <c r="E9130" s="119">
        <v>30</v>
      </c>
      <c r="F9130" s="293"/>
      <c r="G9130" s="119">
        <v>91.270000000006704</v>
      </c>
      <c r="H9130" s="119">
        <v>15</v>
      </c>
    </row>
    <row r="9131" spans="1:8">
      <c r="A9131" s="119">
        <v>91.280000000006694</v>
      </c>
      <c r="B9131" s="119">
        <v>0</v>
      </c>
      <c r="C9131" s="293"/>
      <c r="D9131" s="119">
        <v>91.280000000006694</v>
      </c>
      <c r="E9131" s="119">
        <v>30</v>
      </c>
      <c r="F9131" s="293"/>
      <c r="G9131" s="119">
        <v>91.280000000006694</v>
      </c>
      <c r="H9131" s="119">
        <v>15</v>
      </c>
    </row>
    <row r="9132" spans="1:8">
      <c r="A9132" s="119">
        <v>91.2900000000067</v>
      </c>
      <c r="B9132" s="119">
        <v>0</v>
      </c>
      <c r="C9132" s="293"/>
      <c r="D9132" s="119">
        <v>91.2900000000067</v>
      </c>
      <c r="E9132" s="119">
        <v>30</v>
      </c>
      <c r="F9132" s="293"/>
      <c r="G9132" s="119">
        <v>91.2900000000067</v>
      </c>
      <c r="H9132" s="119">
        <v>15</v>
      </c>
    </row>
    <row r="9133" spans="1:8">
      <c r="A9133" s="119">
        <v>91.300000000006705</v>
      </c>
      <c r="B9133" s="119">
        <v>0</v>
      </c>
      <c r="C9133" s="293"/>
      <c r="D9133" s="119">
        <v>91.300000000006705</v>
      </c>
      <c r="E9133" s="119">
        <v>30</v>
      </c>
      <c r="F9133" s="293"/>
      <c r="G9133" s="119">
        <v>91.300000000006705</v>
      </c>
      <c r="H9133" s="119">
        <v>15</v>
      </c>
    </row>
    <row r="9134" spans="1:8">
      <c r="A9134" s="119">
        <v>91.310000000006696</v>
      </c>
      <c r="B9134" s="119">
        <v>0</v>
      </c>
      <c r="C9134" s="293"/>
      <c r="D9134" s="119">
        <v>91.310000000006696</v>
      </c>
      <c r="E9134" s="119">
        <v>30</v>
      </c>
      <c r="F9134" s="293"/>
      <c r="G9134" s="119">
        <v>91.310000000006696</v>
      </c>
      <c r="H9134" s="119">
        <v>15</v>
      </c>
    </row>
    <row r="9135" spans="1:8">
      <c r="A9135" s="119">
        <v>91.320000000006701</v>
      </c>
      <c r="B9135" s="119">
        <v>0</v>
      </c>
      <c r="C9135" s="293"/>
      <c r="D9135" s="119">
        <v>91.320000000006701</v>
      </c>
      <c r="E9135" s="119">
        <v>30</v>
      </c>
      <c r="F9135" s="293"/>
      <c r="G9135" s="119">
        <v>91.320000000006701</v>
      </c>
      <c r="H9135" s="119">
        <v>15</v>
      </c>
    </row>
    <row r="9136" spans="1:8">
      <c r="A9136" s="119">
        <v>91.330000000006706</v>
      </c>
      <c r="B9136" s="119">
        <v>0</v>
      </c>
      <c r="C9136" s="293"/>
      <c r="D9136" s="119">
        <v>91.330000000006706</v>
      </c>
      <c r="E9136" s="119">
        <v>30</v>
      </c>
      <c r="F9136" s="293"/>
      <c r="G9136" s="119">
        <v>91.330000000006706</v>
      </c>
      <c r="H9136" s="119">
        <v>15</v>
      </c>
    </row>
    <row r="9137" spans="1:8">
      <c r="A9137" s="119">
        <v>91.340000000006697</v>
      </c>
      <c r="B9137" s="119">
        <v>0</v>
      </c>
      <c r="C9137" s="293"/>
      <c r="D9137" s="119">
        <v>91.340000000006697</v>
      </c>
      <c r="E9137" s="119">
        <v>30</v>
      </c>
      <c r="F9137" s="293"/>
      <c r="G9137" s="119">
        <v>91.340000000006697</v>
      </c>
      <c r="H9137" s="119">
        <v>15</v>
      </c>
    </row>
    <row r="9138" spans="1:8">
      <c r="A9138" s="119">
        <v>91.350000000006702</v>
      </c>
      <c r="B9138" s="119">
        <v>0</v>
      </c>
      <c r="C9138" s="293"/>
      <c r="D9138" s="119">
        <v>91.350000000006702</v>
      </c>
      <c r="E9138" s="119">
        <v>30</v>
      </c>
      <c r="F9138" s="293"/>
      <c r="G9138" s="119">
        <v>91.350000000006702</v>
      </c>
      <c r="H9138" s="119">
        <v>15</v>
      </c>
    </row>
    <row r="9139" spans="1:8">
      <c r="A9139" s="119">
        <v>91.360000000006707</v>
      </c>
      <c r="B9139" s="119">
        <v>0</v>
      </c>
      <c r="C9139" s="293"/>
      <c r="D9139" s="119">
        <v>91.360000000006707</v>
      </c>
      <c r="E9139" s="119">
        <v>30</v>
      </c>
      <c r="F9139" s="293"/>
      <c r="G9139" s="119">
        <v>91.360000000006707</v>
      </c>
      <c r="H9139" s="119">
        <v>15</v>
      </c>
    </row>
    <row r="9140" spans="1:8">
      <c r="A9140" s="119">
        <v>91.370000000006698</v>
      </c>
      <c r="B9140" s="119">
        <v>0</v>
      </c>
      <c r="C9140" s="293"/>
      <c r="D9140" s="119">
        <v>91.370000000006698</v>
      </c>
      <c r="E9140" s="119">
        <v>30</v>
      </c>
      <c r="F9140" s="293"/>
      <c r="G9140" s="119">
        <v>91.370000000006698</v>
      </c>
      <c r="H9140" s="119">
        <v>15</v>
      </c>
    </row>
    <row r="9141" spans="1:8">
      <c r="A9141" s="119">
        <v>91.380000000006703</v>
      </c>
      <c r="B9141" s="119">
        <v>0</v>
      </c>
      <c r="C9141" s="293"/>
      <c r="D9141" s="119">
        <v>91.380000000006703</v>
      </c>
      <c r="E9141" s="119">
        <v>30</v>
      </c>
      <c r="F9141" s="293"/>
      <c r="G9141" s="119">
        <v>91.380000000006703</v>
      </c>
      <c r="H9141" s="119">
        <v>15</v>
      </c>
    </row>
    <row r="9142" spans="1:8">
      <c r="A9142" s="119">
        <v>91.390000000006694</v>
      </c>
      <c r="B9142" s="119">
        <v>0</v>
      </c>
      <c r="C9142" s="293"/>
      <c r="D9142" s="119">
        <v>91.390000000006694</v>
      </c>
      <c r="E9142" s="119">
        <v>30</v>
      </c>
      <c r="F9142" s="293"/>
      <c r="G9142" s="119">
        <v>91.390000000006694</v>
      </c>
      <c r="H9142" s="119">
        <v>15</v>
      </c>
    </row>
    <row r="9143" spans="1:8">
      <c r="A9143" s="119">
        <v>91.400000000006699</v>
      </c>
      <c r="B9143" s="119">
        <v>0</v>
      </c>
      <c r="C9143" s="293"/>
      <c r="D9143" s="119">
        <v>91.400000000006699</v>
      </c>
      <c r="E9143" s="119">
        <v>30</v>
      </c>
      <c r="F9143" s="293"/>
      <c r="G9143" s="119">
        <v>91.400000000006699</v>
      </c>
      <c r="H9143" s="119">
        <v>15</v>
      </c>
    </row>
    <row r="9144" spans="1:8">
      <c r="A9144" s="119">
        <v>91.410000000006704</v>
      </c>
      <c r="B9144" s="119">
        <v>0</v>
      </c>
      <c r="C9144" s="293"/>
      <c r="D9144" s="119">
        <v>91.410000000006704</v>
      </c>
      <c r="E9144" s="119">
        <v>30</v>
      </c>
      <c r="F9144" s="293"/>
      <c r="G9144" s="119">
        <v>91.410000000006704</v>
      </c>
      <c r="H9144" s="119">
        <v>15</v>
      </c>
    </row>
    <row r="9145" spans="1:8">
      <c r="A9145" s="119">
        <v>91.420000000006695</v>
      </c>
      <c r="B9145" s="119">
        <v>0</v>
      </c>
      <c r="C9145" s="293"/>
      <c r="D9145" s="119">
        <v>91.420000000006695</v>
      </c>
      <c r="E9145" s="119">
        <v>30</v>
      </c>
      <c r="F9145" s="293"/>
      <c r="G9145" s="119">
        <v>91.420000000006695</v>
      </c>
      <c r="H9145" s="119">
        <v>15</v>
      </c>
    </row>
    <row r="9146" spans="1:8">
      <c r="A9146" s="119">
        <v>91.4300000000067</v>
      </c>
      <c r="B9146" s="119">
        <v>0</v>
      </c>
      <c r="C9146" s="293"/>
      <c r="D9146" s="119">
        <v>91.4300000000067</v>
      </c>
      <c r="E9146" s="119">
        <v>30</v>
      </c>
      <c r="F9146" s="293"/>
      <c r="G9146" s="119">
        <v>91.4300000000067</v>
      </c>
      <c r="H9146" s="119">
        <v>15</v>
      </c>
    </row>
    <row r="9147" spans="1:8">
      <c r="A9147" s="119">
        <v>91.440000000006705</v>
      </c>
      <c r="B9147" s="119">
        <v>0</v>
      </c>
      <c r="C9147" s="293"/>
      <c r="D9147" s="119">
        <v>91.440000000006705</v>
      </c>
      <c r="E9147" s="119">
        <v>30</v>
      </c>
      <c r="F9147" s="293"/>
      <c r="G9147" s="119">
        <v>91.440000000006705</v>
      </c>
      <c r="H9147" s="119">
        <v>15</v>
      </c>
    </row>
    <row r="9148" spans="1:8">
      <c r="A9148" s="119">
        <v>91.450000000006796</v>
      </c>
      <c r="B9148" s="119">
        <v>0</v>
      </c>
      <c r="C9148" s="293"/>
      <c r="D9148" s="119">
        <v>91.450000000006796</v>
      </c>
      <c r="E9148" s="119">
        <v>30</v>
      </c>
      <c r="F9148" s="293"/>
      <c r="G9148" s="119">
        <v>91.450000000006796</v>
      </c>
      <c r="H9148" s="119">
        <v>15</v>
      </c>
    </row>
    <row r="9149" spans="1:8">
      <c r="A9149" s="119">
        <v>91.460000000006801</v>
      </c>
      <c r="B9149" s="119">
        <v>0</v>
      </c>
      <c r="C9149" s="293"/>
      <c r="D9149" s="119">
        <v>91.460000000006801</v>
      </c>
      <c r="E9149" s="119">
        <v>30</v>
      </c>
      <c r="F9149" s="293"/>
      <c r="G9149" s="119">
        <v>91.460000000006801</v>
      </c>
      <c r="H9149" s="119">
        <v>15</v>
      </c>
    </row>
    <row r="9150" spans="1:8">
      <c r="A9150" s="119">
        <v>91.470000000006806</v>
      </c>
      <c r="B9150" s="119">
        <v>0</v>
      </c>
      <c r="C9150" s="293"/>
      <c r="D9150" s="119">
        <v>91.470000000006806</v>
      </c>
      <c r="E9150" s="119">
        <v>30</v>
      </c>
      <c r="F9150" s="293"/>
      <c r="G9150" s="119">
        <v>91.470000000006806</v>
      </c>
      <c r="H9150" s="119">
        <v>15</v>
      </c>
    </row>
    <row r="9151" spans="1:8">
      <c r="A9151" s="119">
        <v>91.480000000006797</v>
      </c>
      <c r="B9151" s="119">
        <v>0</v>
      </c>
      <c r="C9151" s="293"/>
      <c r="D9151" s="119">
        <v>91.480000000006797</v>
      </c>
      <c r="E9151" s="119">
        <v>30</v>
      </c>
      <c r="F9151" s="293"/>
      <c r="G9151" s="119">
        <v>91.480000000006797</v>
      </c>
      <c r="H9151" s="119">
        <v>15</v>
      </c>
    </row>
    <row r="9152" spans="1:8">
      <c r="A9152" s="119">
        <v>91.490000000006802</v>
      </c>
      <c r="B9152" s="119">
        <v>0</v>
      </c>
      <c r="C9152" s="293"/>
      <c r="D9152" s="119">
        <v>91.490000000006802</v>
      </c>
      <c r="E9152" s="119">
        <v>30</v>
      </c>
      <c r="F9152" s="293"/>
      <c r="G9152" s="119">
        <v>91.490000000006802</v>
      </c>
      <c r="H9152" s="119">
        <v>15</v>
      </c>
    </row>
    <row r="9153" spans="1:8">
      <c r="A9153" s="119">
        <v>91.500000000006807</v>
      </c>
      <c r="B9153" s="119">
        <v>0</v>
      </c>
      <c r="C9153" s="293"/>
      <c r="D9153" s="119">
        <v>91.500000000006807</v>
      </c>
      <c r="E9153" s="119">
        <v>30</v>
      </c>
      <c r="F9153" s="293"/>
      <c r="G9153" s="119">
        <v>91.500000000006807</v>
      </c>
      <c r="H9153" s="119">
        <v>15</v>
      </c>
    </row>
    <row r="9154" spans="1:8">
      <c r="A9154" s="119">
        <v>91.510000000006798</v>
      </c>
      <c r="B9154" s="119">
        <v>0</v>
      </c>
      <c r="C9154" s="293"/>
      <c r="D9154" s="119">
        <v>91.510000000006798</v>
      </c>
      <c r="E9154" s="119">
        <v>30</v>
      </c>
      <c r="F9154" s="293"/>
      <c r="G9154" s="119">
        <v>91.510000000006798</v>
      </c>
      <c r="H9154" s="119">
        <v>15</v>
      </c>
    </row>
    <row r="9155" spans="1:8">
      <c r="A9155" s="119">
        <v>91.520000000006803</v>
      </c>
      <c r="B9155" s="119">
        <v>0</v>
      </c>
      <c r="C9155" s="293"/>
      <c r="D9155" s="119">
        <v>91.520000000006803</v>
      </c>
      <c r="E9155" s="119">
        <v>30</v>
      </c>
      <c r="F9155" s="293"/>
      <c r="G9155" s="119">
        <v>91.520000000006803</v>
      </c>
      <c r="H9155" s="119">
        <v>15</v>
      </c>
    </row>
    <row r="9156" spans="1:8">
      <c r="A9156" s="119">
        <v>91.530000000006794</v>
      </c>
      <c r="B9156" s="119">
        <v>0</v>
      </c>
      <c r="C9156" s="293"/>
      <c r="D9156" s="119">
        <v>91.530000000006794</v>
      </c>
      <c r="E9156" s="119">
        <v>30</v>
      </c>
      <c r="F9156" s="293"/>
      <c r="G9156" s="119">
        <v>91.530000000006794</v>
      </c>
      <c r="H9156" s="119">
        <v>15</v>
      </c>
    </row>
    <row r="9157" spans="1:8">
      <c r="A9157" s="119">
        <v>91.540000000006799</v>
      </c>
      <c r="B9157" s="119">
        <v>0</v>
      </c>
      <c r="C9157" s="293"/>
      <c r="D9157" s="119">
        <v>91.540000000006799</v>
      </c>
      <c r="E9157" s="119">
        <v>30</v>
      </c>
      <c r="F9157" s="293"/>
      <c r="G9157" s="119">
        <v>91.540000000006799</v>
      </c>
      <c r="H9157" s="119">
        <v>15</v>
      </c>
    </row>
    <row r="9158" spans="1:8">
      <c r="A9158" s="119">
        <v>91.550000000006804</v>
      </c>
      <c r="B9158" s="119">
        <v>0</v>
      </c>
      <c r="C9158" s="293"/>
      <c r="D9158" s="119">
        <v>91.550000000006804</v>
      </c>
      <c r="E9158" s="119">
        <v>30</v>
      </c>
      <c r="F9158" s="293"/>
      <c r="G9158" s="119">
        <v>91.550000000006804</v>
      </c>
      <c r="H9158" s="119">
        <v>15</v>
      </c>
    </row>
    <row r="9159" spans="1:8">
      <c r="A9159" s="119">
        <v>91.560000000006795</v>
      </c>
      <c r="B9159" s="119">
        <v>0</v>
      </c>
      <c r="C9159" s="293"/>
      <c r="D9159" s="119">
        <v>91.560000000006795</v>
      </c>
      <c r="E9159" s="119">
        <v>30</v>
      </c>
      <c r="F9159" s="293"/>
      <c r="G9159" s="119">
        <v>91.560000000006795</v>
      </c>
      <c r="H9159" s="119">
        <v>15</v>
      </c>
    </row>
    <row r="9160" spans="1:8">
      <c r="A9160" s="119">
        <v>91.5700000000068</v>
      </c>
      <c r="B9160" s="119">
        <v>0</v>
      </c>
      <c r="C9160" s="293"/>
      <c r="D9160" s="119">
        <v>91.5700000000068</v>
      </c>
      <c r="E9160" s="119">
        <v>30</v>
      </c>
      <c r="F9160" s="293"/>
      <c r="G9160" s="119">
        <v>91.5700000000068</v>
      </c>
      <c r="H9160" s="119">
        <v>15</v>
      </c>
    </row>
    <row r="9161" spans="1:8">
      <c r="A9161" s="119">
        <v>91.580000000006805</v>
      </c>
      <c r="B9161" s="119">
        <v>0</v>
      </c>
      <c r="C9161" s="293"/>
      <c r="D9161" s="119">
        <v>91.580000000006805</v>
      </c>
      <c r="E9161" s="119">
        <v>30</v>
      </c>
      <c r="F9161" s="293"/>
      <c r="G9161" s="119">
        <v>91.580000000006805</v>
      </c>
      <c r="H9161" s="119">
        <v>15</v>
      </c>
    </row>
    <row r="9162" spans="1:8">
      <c r="A9162" s="119">
        <v>91.590000000006796</v>
      </c>
      <c r="B9162" s="119">
        <v>0</v>
      </c>
      <c r="C9162" s="293"/>
      <c r="D9162" s="119">
        <v>91.590000000006796</v>
      </c>
      <c r="E9162" s="119">
        <v>30</v>
      </c>
      <c r="F9162" s="293"/>
      <c r="G9162" s="119">
        <v>91.590000000006796</v>
      </c>
      <c r="H9162" s="119">
        <v>15</v>
      </c>
    </row>
    <row r="9163" spans="1:8">
      <c r="A9163" s="119">
        <v>91.600000000006801</v>
      </c>
      <c r="B9163" s="119">
        <v>0</v>
      </c>
      <c r="C9163" s="293"/>
      <c r="D9163" s="119">
        <v>91.600000000006801</v>
      </c>
      <c r="E9163" s="119">
        <v>30</v>
      </c>
      <c r="F9163" s="293"/>
      <c r="G9163" s="119">
        <v>91.600000000006801</v>
      </c>
      <c r="H9163" s="119">
        <v>15</v>
      </c>
    </row>
    <row r="9164" spans="1:8">
      <c r="A9164" s="119">
        <v>91.610000000006806</v>
      </c>
      <c r="B9164" s="119">
        <v>0</v>
      </c>
      <c r="C9164" s="293"/>
      <c r="D9164" s="119">
        <v>91.610000000006806</v>
      </c>
      <c r="E9164" s="119">
        <v>30</v>
      </c>
      <c r="F9164" s="293"/>
      <c r="G9164" s="119">
        <v>91.610000000006806</v>
      </c>
      <c r="H9164" s="119">
        <v>15</v>
      </c>
    </row>
    <row r="9165" spans="1:8">
      <c r="A9165" s="119">
        <v>91.620000000006797</v>
      </c>
      <c r="B9165" s="119">
        <v>0</v>
      </c>
      <c r="C9165" s="293"/>
      <c r="D9165" s="119">
        <v>91.620000000006797</v>
      </c>
      <c r="E9165" s="119">
        <v>30</v>
      </c>
      <c r="F9165" s="293"/>
      <c r="G9165" s="119">
        <v>91.620000000006797</v>
      </c>
      <c r="H9165" s="119">
        <v>15</v>
      </c>
    </row>
    <row r="9166" spans="1:8">
      <c r="A9166" s="119">
        <v>91.630000000006802</v>
      </c>
      <c r="B9166" s="119">
        <v>0</v>
      </c>
      <c r="C9166" s="293"/>
      <c r="D9166" s="119">
        <v>91.630000000006802</v>
      </c>
      <c r="E9166" s="119">
        <v>30</v>
      </c>
      <c r="F9166" s="293"/>
      <c r="G9166" s="119">
        <v>91.630000000006802</v>
      </c>
      <c r="H9166" s="119">
        <v>15</v>
      </c>
    </row>
    <row r="9167" spans="1:8">
      <c r="A9167" s="119">
        <v>91.640000000006907</v>
      </c>
      <c r="B9167" s="119">
        <v>0</v>
      </c>
      <c r="C9167" s="293"/>
      <c r="D9167" s="119">
        <v>91.640000000006907</v>
      </c>
      <c r="E9167" s="119">
        <v>30</v>
      </c>
      <c r="F9167" s="293"/>
      <c r="G9167" s="119">
        <v>91.640000000006907</v>
      </c>
      <c r="H9167" s="119">
        <v>15</v>
      </c>
    </row>
    <row r="9168" spans="1:8">
      <c r="A9168" s="119">
        <v>91.650000000006898</v>
      </c>
      <c r="B9168" s="119">
        <v>0</v>
      </c>
      <c r="C9168" s="293"/>
      <c r="D9168" s="119">
        <v>91.650000000006898</v>
      </c>
      <c r="E9168" s="119">
        <v>30</v>
      </c>
      <c r="F9168" s="293"/>
      <c r="G9168" s="119">
        <v>91.650000000006898</v>
      </c>
      <c r="H9168" s="119">
        <v>15</v>
      </c>
    </row>
    <row r="9169" spans="1:8">
      <c r="A9169" s="119">
        <v>91.660000000006903</v>
      </c>
      <c r="B9169" s="119">
        <v>0</v>
      </c>
      <c r="C9169" s="293"/>
      <c r="D9169" s="119">
        <v>91.660000000006903</v>
      </c>
      <c r="E9169" s="119">
        <v>30</v>
      </c>
      <c r="F9169" s="293"/>
      <c r="G9169" s="119">
        <v>91.660000000006903</v>
      </c>
      <c r="H9169" s="119">
        <v>15</v>
      </c>
    </row>
    <row r="9170" spans="1:8">
      <c r="A9170" s="119">
        <v>91.670000000006894</v>
      </c>
      <c r="B9170" s="119">
        <v>0</v>
      </c>
      <c r="C9170" s="293"/>
      <c r="D9170" s="119">
        <v>91.670000000006894</v>
      </c>
      <c r="E9170" s="119">
        <v>30</v>
      </c>
      <c r="F9170" s="293"/>
      <c r="G9170" s="119">
        <v>91.670000000006894</v>
      </c>
      <c r="H9170" s="119">
        <v>15</v>
      </c>
    </row>
    <row r="9171" spans="1:8">
      <c r="A9171" s="119">
        <v>91.680000000006899</v>
      </c>
      <c r="B9171" s="119">
        <v>0</v>
      </c>
      <c r="C9171" s="293"/>
      <c r="D9171" s="119">
        <v>91.680000000006899</v>
      </c>
      <c r="E9171" s="119">
        <v>30</v>
      </c>
      <c r="F9171" s="293"/>
      <c r="G9171" s="119">
        <v>91.680000000006899</v>
      </c>
      <c r="H9171" s="119">
        <v>15</v>
      </c>
    </row>
    <row r="9172" spans="1:8">
      <c r="A9172" s="119">
        <v>91.690000000006904</v>
      </c>
      <c r="B9172" s="119">
        <v>0</v>
      </c>
      <c r="C9172" s="293"/>
      <c r="D9172" s="119">
        <v>91.690000000006904</v>
      </c>
      <c r="E9172" s="119">
        <v>30</v>
      </c>
      <c r="F9172" s="293"/>
      <c r="G9172" s="119">
        <v>91.690000000006904</v>
      </c>
      <c r="H9172" s="119">
        <v>15</v>
      </c>
    </row>
    <row r="9173" spans="1:8">
      <c r="A9173" s="119">
        <v>91.700000000006895</v>
      </c>
      <c r="B9173" s="119">
        <v>0</v>
      </c>
      <c r="C9173" s="293"/>
      <c r="D9173" s="119">
        <v>91.700000000006895</v>
      </c>
      <c r="E9173" s="119">
        <v>30</v>
      </c>
      <c r="F9173" s="293"/>
      <c r="G9173" s="119">
        <v>91.700000000006895</v>
      </c>
      <c r="H9173" s="119">
        <v>15</v>
      </c>
    </row>
    <row r="9174" spans="1:8">
      <c r="A9174" s="119">
        <v>91.7100000000069</v>
      </c>
      <c r="B9174" s="119">
        <v>0</v>
      </c>
      <c r="C9174" s="293"/>
      <c r="D9174" s="119">
        <v>91.7100000000069</v>
      </c>
      <c r="E9174" s="119">
        <v>30</v>
      </c>
      <c r="F9174" s="293"/>
      <c r="G9174" s="119">
        <v>91.7100000000069</v>
      </c>
      <c r="H9174" s="119">
        <v>15</v>
      </c>
    </row>
    <row r="9175" spans="1:8">
      <c r="A9175" s="119">
        <v>91.720000000006905</v>
      </c>
      <c r="B9175" s="119">
        <v>0</v>
      </c>
      <c r="C9175" s="293"/>
      <c r="D9175" s="119">
        <v>91.720000000006905</v>
      </c>
      <c r="E9175" s="119">
        <v>30</v>
      </c>
      <c r="F9175" s="293"/>
      <c r="G9175" s="119">
        <v>91.720000000006905</v>
      </c>
      <c r="H9175" s="119">
        <v>15</v>
      </c>
    </row>
    <row r="9176" spans="1:8">
      <c r="A9176" s="119">
        <v>91.730000000006896</v>
      </c>
      <c r="B9176" s="119">
        <v>0</v>
      </c>
      <c r="C9176" s="293"/>
      <c r="D9176" s="119">
        <v>91.730000000006896</v>
      </c>
      <c r="E9176" s="119">
        <v>30</v>
      </c>
      <c r="F9176" s="293"/>
      <c r="G9176" s="119">
        <v>91.730000000006896</v>
      </c>
      <c r="H9176" s="119">
        <v>15</v>
      </c>
    </row>
    <row r="9177" spans="1:8">
      <c r="A9177" s="119">
        <v>91.740000000006901</v>
      </c>
      <c r="B9177" s="119">
        <v>0</v>
      </c>
      <c r="C9177" s="293"/>
      <c r="D9177" s="119">
        <v>91.740000000006901</v>
      </c>
      <c r="E9177" s="119">
        <v>30</v>
      </c>
      <c r="F9177" s="293"/>
      <c r="G9177" s="119">
        <v>91.740000000006901</v>
      </c>
      <c r="H9177" s="119">
        <v>15</v>
      </c>
    </row>
    <row r="9178" spans="1:8">
      <c r="A9178" s="119">
        <v>91.750000000006906</v>
      </c>
      <c r="B9178" s="119">
        <v>0</v>
      </c>
      <c r="C9178" s="293"/>
      <c r="D9178" s="119">
        <v>91.750000000006906</v>
      </c>
      <c r="E9178" s="119">
        <v>30</v>
      </c>
      <c r="F9178" s="293"/>
      <c r="G9178" s="119">
        <v>91.750000000006906</v>
      </c>
      <c r="H9178" s="119">
        <v>15</v>
      </c>
    </row>
    <row r="9179" spans="1:8">
      <c r="A9179" s="119">
        <v>91.760000000006897</v>
      </c>
      <c r="B9179" s="119">
        <v>0</v>
      </c>
      <c r="C9179" s="293"/>
      <c r="D9179" s="119">
        <v>91.760000000006897</v>
      </c>
      <c r="E9179" s="119">
        <v>30</v>
      </c>
      <c r="F9179" s="293"/>
      <c r="G9179" s="119">
        <v>91.760000000006897</v>
      </c>
      <c r="H9179" s="119">
        <v>15</v>
      </c>
    </row>
    <row r="9180" spans="1:8">
      <c r="A9180" s="119">
        <v>91.770000000006902</v>
      </c>
      <c r="B9180" s="119">
        <v>0</v>
      </c>
      <c r="C9180" s="293"/>
      <c r="D9180" s="119">
        <v>91.770000000006902</v>
      </c>
      <c r="E9180" s="119">
        <v>30</v>
      </c>
      <c r="F9180" s="293"/>
      <c r="G9180" s="119">
        <v>91.770000000006902</v>
      </c>
      <c r="H9180" s="119">
        <v>15</v>
      </c>
    </row>
    <row r="9181" spans="1:8">
      <c r="A9181" s="119">
        <v>91.780000000006893</v>
      </c>
      <c r="B9181" s="119">
        <v>0</v>
      </c>
      <c r="C9181" s="293"/>
      <c r="D9181" s="119">
        <v>91.780000000006893</v>
      </c>
      <c r="E9181" s="119">
        <v>30</v>
      </c>
      <c r="F9181" s="293"/>
      <c r="G9181" s="119">
        <v>91.780000000006893</v>
      </c>
      <c r="H9181" s="119">
        <v>15</v>
      </c>
    </row>
    <row r="9182" spans="1:8">
      <c r="A9182" s="119">
        <v>91.790000000006899</v>
      </c>
      <c r="B9182" s="119">
        <v>0</v>
      </c>
      <c r="C9182" s="293"/>
      <c r="D9182" s="119">
        <v>91.790000000006899</v>
      </c>
      <c r="E9182" s="119">
        <v>30</v>
      </c>
      <c r="F9182" s="293"/>
      <c r="G9182" s="119">
        <v>91.790000000006899</v>
      </c>
      <c r="H9182" s="119">
        <v>15</v>
      </c>
    </row>
    <row r="9183" spans="1:8">
      <c r="A9183" s="119">
        <v>91.800000000006904</v>
      </c>
      <c r="B9183" s="119">
        <v>0</v>
      </c>
      <c r="C9183" s="293"/>
      <c r="D9183" s="119">
        <v>91.800000000006904</v>
      </c>
      <c r="E9183" s="119">
        <v>30</v>
      </c>
      <c r="F9183" s="293"/>
      <c r="G9183" s="119">
        <v>91.800000000006904</v>
      </c>
      <c r="H9183" s="119">
        <v>15</v>
      </c>
    </row>
    <row r="9184" spans="1:8">
      <c r="A9184" s="119">
        <v>91.810000000006895</v>
      </c>
      <c r="B9184" s="119">
        <v>0</v>
      </c>
      <c r="C9184" s="293"/>
      <c r="D9184" s="119">
        <v>91.810000000006895</v>
      </c>
      <c r="E9184" s="119">
        <v>30</v>
      </c>
      <c r="F9184" s="293"/>
      <c r="G9184" s="119">
        <v>91.810000000006895</v>
      </c>
      <c r="H9184" s="119">
        <v>15</v>
      </c>
    </row>
    <row r="9185" spans="1:8">
      <c r="A9185" s="119">
        <v>91.8200000000069</v>
      </c>
      <c r="B9185" s="119">
        <v>0</v>
      </c>
      <c r="C9185" s="293"/>
      <c r="D9185" s="119">
        <v>91.8200000000069</v>
      </c>
      <c r="E9185" s="119">
        <v>30</v>
      </c>
      <c r="F9185" s="293"/>
      <c r="G9185" s="119">
        <v>91.8200000000069</v>
      </c>
      <c r="H9185" s="119">
        <v>15</v>
      </c>
    </row>
    <row r="9186" spans="1:8">
      <c r="A9186" s="119">
        <v>91.830000000006905</v>
      </c>
      <c r="B9186" s="119">
        <v>0</v>
      </c>
      <c r="C9186" s="293"/>
      <c r="D9186" s="119">
        <v>91.830000000006905</v>
      </c>
      <c r="E9186" s="119">
        <v>30</v>
      </c>
      <c r="F9186" s="293"/>
      <c r="G9186" s="119">
        <v>91.830000000006905</v>
      </c>
      <c r="H9186" s="119">
        <v>15</v>
      </c>
    </row>
    <row r="9187" spans="1:8">
      <c r="A9187" s="119">
        <v>91.840000000006995</v>
      </c>
      <c r="B9187" s="119">
        <v>0</v>
      </c>
      <c r="C9187" s="293"/>
      <c r="D9187" s="119">
        <v>91.840000000006995</v>
      </c>
      <c r="E9187" s="119">
        <v>30</v>
      </c>
      <c r="F9187" s="293"/>
      <c r="G9187" s="119">
        <v>91.840000000006995</v>
      </c>
      <c r="H9187" s="119">
        <v>15</v>
      </c>
    </row>
    <row r="9188" spans="1:8">
      <c r="A9188" s="119">
        <v>91.850000000007</v>
      </c>
      <c r="B9188" s="119">
        <v>0</v>
      </c>
      <c r="C9188" s="293"/>
      <c r="D9188" s="119">
        <v>91.850000000007</v>
      </c>
      <c r="E9188" s="119">
        <v>30</v>
      </c>
      <c r="F9188" s="293"/>
      <c r="G9188" s="119">
        <v>91.850000000007</v>
      </c>
      <c r="H9188" s="119">
        <v>15</v>
      </c>
    </row>
    <row r="9189" spans="1:8">
      <c r="A9189" s="119">
        <v>91.860000000007005</v>
      </c>
      <c r="B9189" s="119">
        <v>0</v>
      </c>
      <c r="C9189" s="293"/>
      <c r="D9189" s="119">
        <v>91.860000000007005</v>
      </c>
      <c r="E9189" s="119">
        <v>30</v>
      </c>
      <c r="F9189" s="293"/>
      <c r="G9189" s="119">
        <v>91.860000000007005</v>
      </c>
      <c r="H9189" s="119">
        <v>15</v>
      </c>
    </row>
    <row r="9190" spans="1:8">
      <c r="A9190" s="119">
        <v>91.870000000006996</v>
      </c>
      <c r="B9190" s="119">
        <v>0</v>
      </c>
      <c r="C9190" s="293"/>
      <c r="D9190" s="119">
        <v>91.870000000006996</v>
      </c>
      <c r="E9190" s="119">
        <v>30</v>
      </c>
      <c r="F9190" s="293"/>
      <c r="G9190" s="119">
        <v>91.870000000006996</v>
      </c>
      <c r="H9190" s="119">
        <v>15</v>
      </c>
    </row>
    <row r="9191" spans="1:8">
      <c r="A9191" s="119">
        <v>91.880000000007001</v>
      </c>
      <c r="B9191" s="119">
        <v>0</v>
      </c>
      <c r="C9191" s="293"/>
      <c r="D9191" s="119">
        <v>91.880000000007001</v>
      </c>
      <c r="E9191" s="119">
        <v>30</v>
      </c>
      <c r="F9191" s="293"/>
      <c r="G9191" s="119">
        <v>91.880000000007001</v>
      </c>
      <c r="H9191" s="119">
        <v>15</v>
      </c>
    </row>
    <row r="9192" spans="1:8">
      <c r="A9192" s="119">
        <v>91.890000000007007</v>
      </c>
      <c r="B9192" s="119">
        <v>0</v>
      </c>
      <c r="C9192" s="293"/>
      <c r="D9192" s="119">
        <v>91.890000000007007</v>
      </c>
      <c r="E9192" s="119">
        <v>30</v>
      </c>
      <c r="F9192" s="293"/>
      <c r="G9192" s="119">
        <v>91.890000000007007</v>
      </c>
      <c r="H9192" s="119">
        <v>15</v>
      </c>
    </row>
    <row r="9193" spans="1:8">
      <c r="A9193" s="119">
        <v>91.900000000006997</v>
      </c>
      <c r="B9193" s="119">
        <v>0</v>
      </c>
      <c r="C9193" s="293"/>
      <c r="D9193" s="119">
        <v>91.900000000006997</v>
      </c>
      <c r="E9193" s="119">
        <v>30</v>
      </c>
      <c r="F9193" s="293"/>
      <c r="G9193" s="119">
        <v>91.900000000006997</v>
      </c>
      <c r="H9193" s="119">
        <v>15</v>
      </c>
    </row>
    <row r="9194" spans="1:8">
      <c r="A9194" s="119">
        <v>91.910000000007003</v>
      </c>
      <c r="B9194" s="119">
        <v>0</v>
      </c>
      <c r="C9194" s="293"/>
      <c r="D9194" s="119">
        <v>91.910000000007003</v>
      </c>
      <c r="E9194" s="119">
        <v>30</v>
      </c>
      <c r="F9194" s="293"/>
      <c r="G9194" s="119">
        <v>91.910000000007003</v>
      </c>
      <c r="H9194" s="119">
        <v>15</v>
      </c>
    </row>
    <row r="9195" spans="1:8">
      <c r="A9195" s="119">
        <v>91.920000000006993</v>
      </c>
      <c r="B9195" s="119">
        <v>0</v>
      </c>
      <c r="C9195" s="293"/>
      <c r="D9195" s="119">
        <v>91.920000000006993</v>
      </c>
      <c r="E9195" s="119">
        <v>30</v>
      </c>
      <c r="F9195" s="293"/>
      <c r="G9195" s="119">
        <v>91.920000000006993</v>
      </c>
      <c r="H9195" s="119">
        <v>15</v>
      </c>
    </row>
    <row r="9196" spans="1:8">
      <c r="A9196" s="119">
        <v>91.930000000006999</v>
      </c>
      <c r="B9196" s="119">
        <v>0</v>
      </c>
      <c r="C9196" s="293"/>
      <c r="D9196" s="119">
        <v>91.930000000006999</v>
      </c>
      <c r="E9196" s="119">
        <v>30</v>
      </c>
      <c r="F9196" s="293"/>
      <c r="G9196" s="119">
        <v>91.930000000006999</v>
      </c>
      <c r="H9196" s="119">
        <v>15</v>
      </c>
    </row>
    <row r="9197" spans="1:8">
      <c r="A9197" s="119">
        <v>91.940000000007004</v>
      </c>
      <c r="B9197" s="119">
        <v>0</v>
      </c>
      <c r="C9197" s="293"/>
      <c r="D9197" s="119">
        <v>91.940000000007004</v>
      </c>
      <c r="E9197" s="119">
        <v>30</v>
      </c>
      <c r="F9197" s="293"/>
      <c r="G9197" s="119">
        <v>91.940000000007004</v>
      </c>
      <c r="H9197" s="119">
        <v>15</v>
      </c>
    </row>
    <row r="9198" spans="1:8">
      <c r="A9198" s="119">
        <v>91.950000000006995</v>
      </c>
      <c r="B9198" s="119">
        <v>0</v>
      </c>
      <c r="C9198" s="293"/>
      <c r="D9198" s="119">
        <v>91.950000000006995</v>
      </c>
      <c r="E9198" s="119">
        <v>30</v>
      </c>
      <c r="F9198" s="293"/>
      <c r="G9198" s="119">
        <v>91.950000000006995</v>
      </c>
      <c r="H9198" s="119">
        <v>15</v>
      </c>
    </row>
    <row r="9199" spans="1:8">
      <c r="A9199" s="119">
        <v>91.960000000007</v>
      </c>
      <c r="B9199" s="119">
        <v>0</v>
      </c>
      <c r="C9199" s="293"/>
      <c r="D9199" s="119">
        <v>91.960000000007</v>
      </c>
      <c r="E9199" s="119">
        <v>30</v>
      </c>
      <c r="F9199" s="293"/>
      <c r="G9199" s="119">
        <v>91.960000000007</v>
      </c>
      <c r="H9199" s="119">
        <v>15</v>
      </c>
    </row>
    <row r="9200" spans="1:8">
      <c r="A9200" s="119">
        <v>91.970000000007005</v>
      </c>
      <c r="B9200" s="119">
        <v>0</v>
      </c>
      <c r="C9200" s="293"/>
      <c r="D9200" s="119">
        <v>91.970000000007005</v>
      </c>
      <c r="E9200" s="119">
        <v>30</v>
      </c>
      <c r="F9200" s="293"/>
      <c r="G9200" s="119">
        <v>91.970000000007005</v>
      </c>
      <c r="H9200" s="119">
        <v>15</v>
      </c>
    </row>
    <row r="9201" spans="1:8">
      <c r="A9201" s="119">
        <v>91.980000000006996</v>
      </c>
      <c r="B9201" s="119">
        <v>0</v>
      </c>
      <c r="C9201" s="293"/>
      <c r="D9201" s="119">
        <v>91.980000000006996</v>
      </c>
      <c r="E9201" s="119">
        <v>30</v>
      </c>
      <c r="F9201" s="293"/>
      <c r="G9201" s="119">
        <v>91.980000000006996</v>
      </c>
      <c r="H9201" s="119">
        <v>15</v>
      </c>
    </row>
    <row r="9202" spans="1:8">
      <c r="A9202" s="119">
        <v>91.990000000007001</v>
      </c>
      <c r="B9202" s="119">
        <v>0</v>
      </c>
      <c r="C9202" s="293"/>
      <c r="D9202" s="119">
        <v>91.990000000007001</v>
      </c>
      <c r="E9202" s="119">
        <v>30</v>
      </c>
      <c r="F9202" s="293"/>
      <c r="G9202" s="119">
        <v>91.990000000007001</v>
      </c>
      <c r="H9202" s="119">
        <v>15</v>
      </c>
    </row>
    <row r="9203" spans="1:8">
      <c r="A9203" s="119">
        <v>92.000000000007006</v>
      </c>
      <c r="B9203" s="119">
        <v>0</v>
      </c>
      <c r="C9203" s="293"/>
      <c r="D9203" s="119">
        <v>92.000000000007006</v>
      </c>
      <c r="E9203" s="119">
        <v>30</v>
      </c>
      <c r="F9203" s="293"/>
      <c r="G9203" s="119">
        <v>92.000000000007006</v>
      </c>
      <c r="H9203" s="119">
        <v>15</v>
      </c>
    </row>
    <row r="9204" spans="1:8">
      <c r="A9204" s="119">
        <v>92.010000000006997</v>
      </c>
      <c r="B9204" s="119">
        <v>0</v>
      </c>
      <c r="C9204" s="293"/>
      <c r="D9204" s="119">
        <v>92.010000000006997</v>
      </c>
      <c r="E9204" s="119">
        <v>30</v>
      </c>
      <c r="F9204" s="293"/>
      <c r="G9204" s="119">
        <v>92.010000000006997</v>
      </c>
      <c r="H9204" s="119">
        <v>15</v>
      </c>
    </row>
    <row r="9205" spans="1:8">
      <c r="A9205" s="119">
        <v>92.020000000007002</v>
      </c>
      <c r="B9205" s="119">
        <v>0</v>
      </c>
      <c r="C9205" s="293"/>
      <c r="D9205" s="119">
        <v>92.020000000007002</v>
      </c>
      <c r="E9205" s="119">
        <v>30</v>
      </c>
      <c r="F9205" s="293"/>
      <c r="G9205" s="119">
        <v>92.020000000007002</v>
      </c>
      <c r="H9205" s="119">
        <v>15</v>
      </c>
    </row>
    <row r="9206" spans="1:8">
      <c r="A9206" s="119">
        <v>92.030000000007107</v>
      </c>
      <c r="B9206" s="119">
        <v>0</v>
      </c>
      <c r="C9206" s="293"/>
      <c r="D9206" s="119">
        <v>92.030000000007107</v>
      </c>
      <c r="E9206" s="119">
        <v>30</v>
      </c>
      <c r="F9206" s="293"/>
      <c r="G9206" s="119">
        <v>92.030000000007107</v>
      </c>
      <c r="H9206" s="119">
        <v>15</v>
      </c>
    </row>
    <row r="9207" spans="1:8">
      <c r="A9207" s="119">
        <v>92.040000000007097</v>
      </c>
      <c r="B9207" s="119">
        <v>0</v>
      </c>
      <c r="C9207" s="293"/>
      <c r="D9207" s="119">
        <v>92.040000000007097</v>
      </c>
      <c r="E9207" s="119">
        <v>30</v>
      </c>
      <c r="F9207" s="293"/>
      <c r="G9207" s="119">
        <v>92.040000000007097</v>
      </c>
      <c r="H9207" s="119">
        <v>15</v>
      </c>
    </row>
    <row r="9208" spans="1:8">
      <c r="A9208" s="119">
        <v>92.050000000007103</v>
      </c>
      <c r="B9208" s="119">
        <v>0</v>
      </c>
      <c r="C9208" s="293"/>
      <c r="D9208" s="119">
        <v>92.050000000007103</v>
      </c>
      <c r="E9208" s="119">
        <v>30</v>
      </c>
      <c r="F9208" s="293"/>
      <c r="G9208" s="119">
        <v>92.050000000007103</v>
      </c>
      <c r="H9208" s="119">
        <v>15</v>
      </c>
    </row>
    <row r="9209" spans="1:8">
      <c r="A9209" s="119">
        <v>92.060000000007093</v>
      </c>
      <c r="B9209" s="119">
        <v>0</v>
      </c>
      <c r="C9209" s="293"/>
      <c r="D9209" s="119">
        <v>92.060000000007093</v>
      </c>
      <c r="E9209" s="119">
        <v>30</v>
      </c>
      <c r="F9209" s="293"/>
      <c r="G9209" s="119">
        <v>92.060000000007093</v>
      </c>
      <c r="H9209" s="119">
        <v>15</v>
      </c>
    </row>
    <row r="9210" spans="1:8">
      <c r="A9210" s="119">
        <v>92.070000000007099</v>
      </c>
      <c r="B9210" s="119">
        <v>0</v>
      </c>
      <c r="C9210" s="293"/>
      <c r="D9210" s="119">
        <v>92.070000000007099</v>
      </c>
      <c r="E9210" s="119">
        <v>30</v>
      </c>
      <c r="F9210" s="293"/>
      <c r="G9210" s="119">
        <v>92.070000000007099</v>
      </c>
      <c r="H9210" s="119">
        <v>15</v>
      </c>
    </row>
    <row r="9211" spans="1:8">
      <c r="A9211" s="119">
        <v>92.080000000007104</v>
      </c>
      <c r="B9211" s="119">
        <v>0</v>
      </c>
      <c r="C9211" s="293"/>
      <c r="D9211" s="119">
        <v>92.080000000007104</v>
      </c>
      <c r="E9211" s="119">
        <v>30</v>
      </c>
      <c r="F9211" s="293"/>
      <c r="G9211" s="119">
        <v>92.080000000007104</v>
      </c>
      <c r="H9211" s="119">
        <v>15</v>
      </c>
    </row>
    <row r="9212" spans="1:8">
      <c r="A9212" s="119">
        <v>92.090000000007095</v>
      </c>
      <c r="B9212" s="119">
        <v>0</v>
      </c>
      <c r="C9212" s="293"/>
      <c r="D9212" s="119">
        <v>92.090000000007095</v>
      </c>
      <c r="E9212" s="119">
        <v>30</v>
      </c>
      <c r="F9212" s="293"/>
      <c r="G9212" s="119">
        <v>92.090000000007095</v>
      </c>
      <c r="H9212" s="119">
        <v>15</v>
      </c>
    </row>
    <row r="9213" spans="1:8">
      <c r="A9213" s="119">
        <v>92.1000000000071</v>
      </c>
      <c r="B9213" s="119">
        <v>0</v>
      </c>
      <c r="C9213" s="293"/>
      <c r="D9213" s="119">
        <v>92.1000000000071</v>
      </c>
      <c r="E9213" s="119">
        <v>30</v>
      </c>
      <c r="F9213" s="293"/>
      <c r="G9213" s="119">
        <v>92.1000000000071</v>
      </c>
      <c r="H9213" s="119">
        <v>15</v>
      </c>
    </row>
    <row r="9214" spans="1:8">
      <c r="A9214" s="119">
        <v>92.110000000007105</v>
      </c>
      <c r="B9214" s="119">
        <v>0</v>
      </c>
      <c r="C9214" s="293"/>
      <c r="D9214" s="119">
        <v>92.110000000007105</v>
      </c>
      <c r="E9214" s="119">
        <v>30</v>
      </c>
      <c r="F9214" s="293"/>
      <c r="G9214" s="119">
        <v>92.110000000007105</v>
      </c>
      <c r="H9214" s="119">
        <v>15</v>
      </c>
    </row>
    <row r="9215" spans="1:8">
      <c r="A9215" s="119">
        <v>92.120000000007096</v>
      </c>
      <c r="B9215" s="119">
        <v>0</v>
      </c>
      <c r="C9215" s="293"/>
      <c r="D9215" s="119">
        <v>92.120000000007096</v>
      </c>
      <c r="E9215" s="119">
        <v>30</v>
      </c>
      <c r="F9215" s="293"/>
      <c r="G9215" s="119">
        <v>92.120000000007096</v>
      </c>
      <c r="H9215" s="119">
        <v>15</v>
      </c>
    </row>
    <row r="9216" spans="1:8">
      <c r="A9216" s="119">
        <v>92.130000000007101</v>
      </c>
      <c r="B9216" s="119">
        <v>0</v>
      </c>
      <c r="C9216" s="293"/>
      <c r="D9216" s="119">
        <v>92.130000000007101</v>
      </c>
      <c r="E9216" s="119">
        <v>30</v>
      </c>
      <c r="F9216" s="293"/>
      <c r="G9216" s="119">
        <v>92.130000000007101</v>
      </c>
      <c r="H9216" s="119">
        <v>15</v>
      </c>
    </row>
    <row r="9217" spans="1:8">
      <c r="A9217" s="119">
        <v>92.140000000007106</v>
      </c>
      <c r="B9217" s="119">
        <v>0</v>
      </c>
      <c r="C9217" s="293"/>
      <c r="D9217" s="119">
        <v>92.140000000007106</v>
      </c>
      <c r="E9217" s="119">
        <v>30</v>
      </c>
      <c r="F9217" s="293"/>
      <c r="G9217" s="119">
        <v>92.140000000007106</v>
      </c>
      <c r="H9217" s="119">
        <v>15</v>
      </c>
    </row>
    <row r="9218" spans="1:8">
      <c r="A9218" s="119">
        <v>92.150000000007097</v>
      </c>
      <c r="B9218" s="119">
        <v>0</v>
      </c>
      <c r="C9218" s="293"/>
      <c r="D9218" s="119">
        <v>92.150000000007097</v>
      </c>
      <c r="E9218" s="119">
        <v>30</v>
      </c>
      <c r="F9218" s="293"/>
      <c r="G9218" s="119">
        <v>92.150000000007097</v>
      </c>
      <c r="H9218" s="119">
        <v>15</v>
      </c>
    </row>
    <row r="9219" spans="1:8">
      <c r="A9219" s="119">
        <v>92.160000000007102</v>
      </c>
      <c r="B9219" s="119">
        <v>0</v>
      </c>
      <c r="C9219" s="293"/>
      <c r="D9219" s="119">
        <v>92.160000000007102</v>
      </c>
      <c r="E9219" s="119">
        <v>30</v>
      </c>
      <c r="F9219" s="293"/>
      <c r="G9219" s="119">
        <v>92.160000000007102</v>
      </c>
      <c r="H9219" s="119">
        <v>15</v>
      </c>
    </row>
    <row r="9220" spans="1:8">
      <c r="A9220" s="119">
        <v>92.170000000007093</v>
      </c>
      <c r="B9220" s="119">
        <v>0</v>
      </c>
      <c r="C9220" s="293"/>
      <c r="D9220" s="119">
        <v>92.170000000007093</v>
      </c>
      <c r="E9220" s="119">
        <v>30</v>
      </c>
      <c r="F9220" s="293"/>
      <c r="G9220" s="119">
        <v>92.170000000007093</v>
      </c>
      <c r="H9220" s="119">
        <v>15</v>
      </c>
    </row>
    <row r="9221" spans="1:8">
      <c r="A9221" s="119">
        <v>92.180000000007098</v>
      </c>
      <c r="B9221" s="119">
        <v>0</v>
      </c>
      <c r="C9221" s="293"/>
      <c r="D9221" s="119">
        <v>92.180000000007098</v>
      </c>
      <c r="E9221" s="119">
        <v>30</v>
      </c>
      <c r="F9221" s="293"/>
      <c r="G9221" s="119">
        <v>92.180000000007098</v>
      </c>
      <c r="H9221" s="119">
        <v>15</v>
      </c>
    </row>
    <row r="9222" spans="1:8">
      <c r="A9222" s="119">
        <v>92.190000000007103</v>
      </c>
      <c r="B9222" s="119">
        <v>0</v>
      </c>
      <c r="C9222" s="293"/>
      <c r="D9222" s="119">
        <v>92.190000000007103</v>
      </c>
      <c r="E9222" s="119">
        <v>30</v>
      </c>
      <c r="F9222" s="293"/>
      <c r="G9222" s="119">
        <v>92.190000000007103</v>
      </c>
      <c r="H9222" s="119">
        <v>15</v>
      </c>
    </row>
    <row r="9223" spans="1:8">
      <c r="A9223" s="119">
        <v>92.200000000007094</v>
      </c>
      <c r="B9223" s="119">
        <v>0</v>
      </c>
      <c r="C9223" s="293"/>
      <c r="D9223" s="119">
        <v>92.200000000007094</v>
      </c>
      <c r="E9223" s="119">
        <v>30</v>
      </c>
      <c r="F9223" s="293"/>
      <c r="G9223" s="119">
        <v>92.200000000007094</v>
      </c>
      <c r="H9223" s="119">
        <v>15</v>
      </c>
    </row>
    <row r="9224" spans="1:8">
      <c r="A9224" s="119">
        <v>92.210000000007099</v>
      </c>
      <c r="B9224" s="119">
        <v>0</v>
      </c>
      <c r="C9224" s="293"/>
      <c r="D9224" s="119">
        <v>92.210000000007099</v>
      </c>
      <c r="E9224" s="119">
        <v>30</v>
      </c>
      <c r="F9224" s="293"/>
      <c r="G9224" s="119">
        <v>92.210000000007099</v>
      </c>
      <c r="H9224" s="119">
        <v>15</v>
      </c>
    </row>
    <row r="9225" spans="1:8">
      <c r="A9225" s="119">
        <v>92.220000000007104</v>
      </c>
      <c r="B9225" s="119">
        <v>0</v>
      </c>
      <c r="C9225" s="293"/>
      <c r="D9225" s="119">
        <v>92.220000000007104</v>
      </c>
      <c r="E9225" s="119">
        <v>30</v>
      </c>
      <c r="F9225" s="293"/>
      <c r="G9225" s="119">
        <v>92.220000000007104</v>
      </c>
      <c r="H9225" s="119">
        <v>15</v>
      </c>
    </row>
    <row r="9226" spans="1:8">
      <c r="A9226" s="119">
        <v>92.230000000007195</v>
      </c>
      <c r="B9226" s="119">
        <v>0</v>
      </c>
      <c r="C9226" s="293"/>
      <c r="D9226" s="119">
        <v>92.230000000007195</v>
      </c>
      <c r="E9226" s="119">
        <v>30</v>
      </c>
      <c r="F9226" s="293"/>
      <c r="G9226" s="119">
        <v>92.230000000007195</v>
      </c>
      <c r="H9226" s="119">
        <v>15</v>
      </c>
    </row>
    <row r="9227" spans="1:8">
      <c r="A9227" s="119">
        <v>92.2400000000072</v>
      </c>
      <c r="B9227" s="119">
        <v>0</v>
      </c>
      <c r="C9227" s="293"/>
      <c r="D9227" s="119">
        <v>92.2400000000072</v>
      </c>
      <c r="E9227" s="119">
        <v>30</v>
      </c>
      <c r="F9227" s="293"/>
      <c r="G9227" s="119">
        <v>92.2400000000072</v>
      </c>
      <c r="H9227" s="119">
        <v>15</v>
      </c>
    </row>
    <row r="9228" spans="1:8">
      <c r="A9228" s="119">
        <v>92.250000000007205</v>
      </c>
      <c r="B9228" s="119">
        <v>0</v>
      </c>
      <c r="C9228" s="293"/>
      <c r="D9228" s="119">
        <v>92.250000000007205</v>
      </c>
      <c r="E9228" s="119">
        <v>30</v>
      </c>
      <c r="F9228" s="293"/>
      <c r="G9228" s="119">
        <v>92.250000000007205</v>
      </c>
      <c r="H9228" s="119">
        <v>15</v>
      </c>
    </row>
    <row r="9229" spans="1:8">
      <c r="A9229" s="119">
        <v>92.260000000007196</v>
      </c>
      <c r="B9229" s="119">
        <v>0</v>
      </c>
      <c r="C9229" s="293"/>
      <c r="D9229" s="119">
        <v>92.260000000007196</v>
      </c>
      <c r="E9229" s="119">
        <v>30</v>
      </c>
      <c r="F9229" s="293"/>
      <c r="G9229" s="119">
        <v>92.260000000007196</v>
      </c>
      <c r="H9229" s="119">
        <v>15</v>
      </c>
    </row>
    <row r="9230" spans="1:8">
      <c r="A9230" s="119">
        <v>92.270000000007201</v>
      </c>
      <c r="B9230" s="119">
        <v>0</v>
      </c>
      <c r="C9230" s="293"/>
      <c r="D9230" s="119">
        <v>92.270000000007201</v>
      </c>
      <c r="E9230" s="119">
        <v>30</v>
      </c>
      <c r="F9230" s="293"/>
      <c r="G9230" s="119">
        <v>92.270000000007201</v>
      </c>
      <c r="H9230" s="119">
        <v>15</v>
      </c>
    </row>
    <row r="9231" spans="1:8">
      <c r="A9231" s="119">
        <v>92.280000000007206</v>
      </c>
      <c r="B9231" s="119">
        <v>0</v>
      </c>
      <c r="C9231" s="293"/>
      <c r="D9231" s="119">
        <v>92.280000000007206</v>
      </c>
      <c r="E9231" s="119">
        <v>30</v>
      </c>
      <c r="F9231" s="293"/>
      <c r="G9231" s="119">
        <v>92.280000000007206</v>
      </c>
      <c r="H9231" s="119">
        <v>15</v>
      </c>
    </row>
    <row r="9232" spans="1:8">
      <c r="A9232" s="119">
        <v>92.290000000007197</v>
      </c>
      <c r="B9232" s="119">
        <v>0</v>
      </c>
      <c r="C9232" s="293"/>
      <c r="D9232" s="119">
        <v>92.290000000007197</v>
      </c>
      <c r="E9232" s="119">
        <v>30</v>
      </c>
      <c r="F9232" s="293"/>
      <c r="G9232" s="119">
        <v>92.290000000007197</v>
      </c>
      <c r="H9232" s="119">
        <v>15</v>
      </c>
    </row>
    <row r="9233" spans="1:8">
      <c r="A9233" s="119">
        <v>92.300000000007202</v>
      </c>
      <c r="B9233" s="119">
        <v>0</v>
      </c>
      <c r="C9233" s="293"/>
      <c r="D9233" s="119">
        <v>92.300000000007202</v>
      </c>
      <c r="E9233" s="119">
        <v>30</v>
      </c>
      <c r="F9233" s="293"/>
      <c r="G9233" s="119">
        <v>92.300000000007202</v>
      </c>
      <c r="H9233" s="119">
        <v>15</v>
      </c>
    </row>
    <row r="9234" spans="1:8">
      <c r="A9234" s="119">
        <v>92.310000000007193</v>
      </c>
      <c r="B9234" s="119">
        <v>0</v>
      </c>
      <c r="C9234" s="293"/>
      <c r="D9234" s="119">
        <v>92.310000000007193</v>
      </c>
      <c r="E9234" s="119">
        <v>30</v>
      </c>
      <c r="F9234" s="293"/>
      <c r="G9234" s="119">
        <v>92.310000000007193</v>
      </c>
      <c r="H9234" s="119">
        <v>15</v>
      </c>
    </row>
    <row r="9235" spans="1:8">
      <c r="A9235" s="119">
        <v>92.320000000007198</v>
      </c>
      <c r="B9235" s="119">
        <v>0</v>
      </c>
      <c r="C9235" s="293"/>
      <c r="D9235" s="119">
        <v>92.320000000007198</v>
      </c>
      <c r="E9235" s="119">
        <v>30</v>
      </c>
      <c r="F9235" s="293"/>
      <c r="G9235" s="119">
        <v>92.320000000007198</v>
      </c>
      <c r="H9235" s="119">
        <v>15</v>
      </c>
    </row>
    <row r="9236" spans="1:8">
      <c r="A9236" s="119">
        <v>92.330000000007203</v>
      </c>
      <c r="B9236" s="119">
        <v>0</v>
      </c>
      <c r="C9236" s="293"/>
      <c r="D9236" s="119">
        <v>92.330000000007203</v>
      </c>
      <c r="E9236" s="119">
        <v>30</v>
      </c>
      <c r="F9236" s="293"/>
      <c r="G9236" s="119">
        <v>92.330000000007203</v>
      </c>
      <c r="H9236" s="119">
        <v>15</v>
      </c>
    </row>
    <row r="9237" spans="1:8">
      <c r="A9237" s="119">
        <v>92.340000000007194</v>
      </c>
      <c r="B9237" s="119">
        <v>0</v>
      </c>
      <c r="C9237" s="293"/>
      <c r="D9237" s="119">
        <v>92.340000000007194</v>
      </c>
      <c r="E9237" s="119">
        <v>30</v>
      </c>
      <c r="F9237" s="293"/>
      <c r="G9237" s="119">
        <v>92.340000000007194</v>
      </c>
      <c r="H9237" s="119">
        <v>15</v>
      </c>
    </row>
    <row r="9238" spans="1:8">
      <c r="A9238" s="119">
        <v>92.350000000007199</v>
      </c>
      <c r="B9238" s="119">
        <v>0</v>
      </c>
      <c r="C9238" s="293"/>
      <c r="D9238" s="119">
        <v>92.350000000007199</v>
      </c>
      <c r="E9238" s="119">
        <v>30</v>
      </c>
      <c r="F9238" s="293"/>
      <c r="G9238" s="119">
        <v>92.350000000007199</v>
      </c>
      <c r="H9238" s="119">
        <v>15</v>
      </c>
    </row>
    <row r="9239" spans="1:8">
      <c r="A9239" s="119">
        <v>92.360000000007204</v>
      </c>
      <c r="B9239" s="119">
        <v>0</v>
      </c>
      <c r="C9239" s="293"/>
      <c r="D9239" s="119">
        <v>92.360000000007204</v>
      </c>
      <c r="E9239" s="119">
        <v>30</v>
      </c>
      <c r="F9239" s="293"/>
      <c r="G9239" s="119">
        <v>92.360000000007204</v>
      </c>
      <c r="H9239" s="119">
        <v>15</v>
      </c>
    </row>
    <row r="9240" spans="1:8">
      <c r="A9240" s="119">
        <v>92.370000000007195</v>
      </c>
      <c r="B9240" s="119">
        <v>0</v>
      </c>
      <c r="C9240" s="293"/>
      <c r="D9240" s="119">
        <v>92.370000000007195</v>
      </c>
      <c r="E9240" s="119">
        <v>30</v>
      </c>
      <c r="F9240" s="293"/>
      <c r="G9240" s="119">
        <v>92.370000000007195</v>
      </c>
      <c r="H9240" s="119">
        <v>15</v>
      </c>
    </row>
    <row r="9241" spans="1:8">
      <c r="A9241" s="119">
        <v>92.3800000000072</v>
      </c>
      <c r="B9241" s="119">
        <v>0</v>
      </c>
      <c r="C9241" s="293"/>
      <c r="D9241" s="119">
        <v>92.3800000000072</v>
      </c>
      <c r="E9241" s="119">
        <v>30</v>
      </c>
      <c r="F9241" s="293"/>
      <c r="G9241" s="119">
        <v>92.3800000000072</v>
      </c>
      <c r="H9241" s="119">
        <v>15</v>
      </c>
    </row>
    <row r="9242" spans="1:8">
      <c r="A9242" s="119">
        <v>92.390000000007205</v>
      </c>
      <c r="B9242" s="119">
        <v>0</v>
      </c>
      <c r="C9242" s="293"/>
      <c r="D9242" s="119">
        <v>92.390000000007205</v>
      </c>
      <c r="E9242" s="119">
        <v>30</v>
      </c>
      <c r="F9242" s="293"/>
      <c r="G9242" s="119">
        <v>92.390000000007205</v>
      </c>
      <c r="H9242" s="119">
        <v>15</v>
      </c>
    </row>
    <row r="9243" spans="1:8">
      <c r="A9243" s="119">
        <v>92.400000000007196</v>
      </c>
      <c r="B9243" s="119">
        <v>0</v>
      </c>
      <c r="C9243" s="293"/>
      <c r="D9243" s="119">
        <v>92.400000000007196</v>
      </c>
      <c r="E9243" s="119">
        <v>30</v>
      </c>
      <c r="F9243" s="293"/>
      <c r="G9243" s="119">
        <v>92.400000000007196</v>
      </c>
      <c r="H9243" s="119">
        <v>15</v>
      </c>
    </row>
    <row r="9244" spans="1:8">
      <c r="A9244" s="119">
        <v>92.410000000007201</v>
      </c>
      <c r="B9244" s="119">
        <v>0</v>
      </c>
      <c r="C9244" s="293"/>
      <c r="D9244" s="119">
        <v>92.410000000007201</v>
      </c>
      <c r="E9244" s="119">
        <v>30</v>
      </c>
      <c r="F9244" s="293"/>
      <c r="G9244" s="119">
        <v>92.410000000007201</v>
      </c>
      <c r="H9244" s="119">
        <v>15</v>
      </c>
    </row>
    <row r="9245" spans="1:8">
      <c r="A9245" s="119">
        <v>92.420000000007207</v>
      </c>
      <c r="B9245" s="119">
        <v>0</v>
      </c>
      <c r="C9245" s="293"/>
      <c r="D9245" s="119">
        <v>92.420000000007207</v>
      </c>
      <c r="E9245" s="119">
        <v>30</v>
      </c>
      <c r="F9245" s="293"/>
      <c r="G9245" s="119">
        <v>92.420000000007207</v>
      </c>
      <c r="H9245" s="119">
        <v>15</v>
      </c>
    </row>
    <row r="9246" spans="1:8">
      <c r="A9246" s="119">
        <v>92.430000000007297</v>
      </c>
      <c r="B9246" s="119">
        <v>0</v>
      </c>
      <c r="C9246" s="293"/>
      <c r="D9246" s="119">
        <v>92.430000000007297</v>
      </c>
      <c r="E9246" s="119">
        <v>30</v>
      </c>
      <c r="F9246" s="293"/>
      <c r="G9246" s="119">
        <v>92.430000000007297</v>
      </c>
      <c r="H9246" s="119">
        <v>15</v>
      </c>
    </row>
    <row r="9247" spans="1:8">
      <c r="A9247" s="119">
        <v>92.440000000007302</v>
      </c>
      <c r="B9247" s="119">
        <v>0</v>
      </c>
      <c r="C9247" s="293"/>
      <c r="D9247" s="119">
        <v>92.440000000007302</v>
      </c>
      <c r="E9247" s="119">
        <v>30</v>
      </c>
      <c r="F9247" s="293"/>
      <c r="G9247" s="119">
        <v>92.440000000007302</v>
      </c>
      <c r="H9247" s="119">
        <v>15</v>
      </c>
    </row>
    <row r="9248" spans="1:8">
      <c r="A9248" s="119">
        <v>92.450000000007293</v>
      </c>
      <c r="B9248" s="119">
        <v>0</v>
      </c>
      <c r="C9248" s="293"/>
      <c r="D9248" s="119">
        <v>92.450000000007293</v>
      </c>
      <c r="E9248" s="119">
        <v>30</v>
      </c>
      <c r="F9248" s="293"/>
      <c r="G9248" s="119">
        <v>92.450000000007293</v>
      </c>
      <c r="H9248" s="119">
        <v>15</v>
      </c>
    </row>
    <row r="9249" spans="1:8">
      <c r="A9249" s="119">
        <v>92.460000000007298</v>
      </c>
      <c r="B9249" s="119">
        <v>0</v>
      </c>
      <c r="C9249" s="293"/>
      <c r="D9249" s="119">
        <v>92.460000000007298</v>
      </c>
      <c r="E9249" s="119">
        <v>30</v>
      </c>
      <c r="F9249" s="293"/>
      <c r="G9249" s="119">
        <v>92.460000000007298</v>
      </c>
      <c r="H9249" s="119">
        <v>15</v>
      </c>
    </row>
    <row r="9250" spans="1:8">
      <c r="A9250" s="119">
        <v>92.470000000007303</v>
      </c>
      <c r="B9250" s="119">
        <v>0</v>
      </c>
      <c r="C9250" s="293"/>
      <c r="D9250" s="119">
        <v>92.470000000007303</v>
      </c>
      <c r="E9250" s="119">
        <v>30</v>
      </c>
      <c r="F9250" s="293"/>
      <c r="G9250" s="119">
        <v>92.470000000007303</v>
      </c>
      <c r="H9250" s="119">
        <v>15</v>
      </c>
    </row>
    <row r="9251" spans="1:8">
      <c r="A9251" s="119">
        <v>92.480000000007294</v>
      </c>
      <c r="B9251" s="119">
        <v>0</v>
      </c>
      <c r="C9251" s="293"/>
      <c r="D9251" s="119">
        <v>92.480000000007294</v>
      </c>
      <c r="E9251" s="119">
        <v>30</v>
      </c>
      <c r="F9251" s="293"/>
      <c r="G9251" s="119">
        <v>92.480000000007294</v>
      </c>
      <c r="H9251" s="119">
        <v>15</v>
      </c>
    </row>
    <row r="9252" spans="1:8">
      <c r="A9252" s="119">
        <v>92.490000000007299</v>
      </c>
      <c r="B9252" s="119">
        <v>0</v>
      </c>
      <c r="C9252" s="293"/>
      <c r="D9252" s="119">
        <v>92.490000000007299</v>
      </c>
      <c r="E9252" s="119">
        <v>30</v>
      </c>
      <c r="F9252" s="293"/>
      <c r="G9252" s="119">
        <v>92.490000000007299</v>
      </c>
      <c r="H9252" s="119">
        <v>15</v>
      </c>
    </row>
    <row r="9253" spans="1:8">
      <c r="A9253" s="119">
        <v>92.500000000007304</v>
      </c>
      <c r="B9253" s="119">
        <v>0</v>
      </c>
      <c r="C9253" s="293"/>
      <c r="D9253" s="119">
        <v>92.500000000007304</v>
      </c>
      <c r="E9253" s="119">
        <v>30</v>
      </c>
      <c r="F9253" s="293"/>
      <c r="G9253" s="119">
        <v>92.500000000007304</v>
      </c>
      <c r="H9253" s="119">
        <v>15</v>
      </c>
    </row>
    <row r="9254" spans="1:8">
      <c r="A9254" s="119">
        <v>92.510000000007295</v>
      </c>
      <c r="B9254" s="119">
        <v>0</v>
      </c>
      <c r="C9254" s="293"/>
      <c r="D9254" s="119">
        <v>92.510000000007295</v>
      </c>
      <c r="E9254" s="119">
        <v>30</v>
      </c>
      <c r="F9254" s="293"/>
      <c r="G9254" s="119">
        <v>92.510000000007295</v>
      </c>
      <c r="H9254" s="119">
        <v>15</v>
      </c>
    </row>
    <row r="9255" spans="1:8">
      <c r="A9255" s="119">
        <v>92.5200000000073</v>
      </c>
      <c r="B9255" s="119">
        <v>0</v>
      </c>
      <c r="C9255" s="293"/>
      <c r="D9255" s="119">
        <v>92.5200000000073</v>
      </c>
      <c r="E9255" s="119">
        <v>30</v>
      </c>
      <c r="F9255" s="293"/>
      <c r="G9255" s="119">
        <v>92.5200000000073</v>
      </c>
      <c r="H9255" s="119">
        <v>15</v>
      </c>
    </row>
    <row r="9256" spans="1:8">
      <c r="A9256" s="119">
        <v>92.530000000007306</v>
      </c>
      <c r="B9256" s="119">
        <v>0</v>
      </c>
      <c r="C9256" s="293"/>
      <c r="D9256" s="119">
        <v>92.530000000007306</v>
      </c>
      <c r="E9256" s="119">
        <v>30</v>
      </c>
      <c r="F9256" s="293"/>
      <c r="G9256" s="119">
        <v>92.530000000007306</v>
      </c>
      <c r="H9256" s="119">
        <v>15</v>
      </c>
    </row>
    <row r="9257" spans="1:8">
      <c r="A9257" s="119">
        <v>92.540000000007296</v>
      </c>
      <c r="B9257" s="119">
        <v>0</v>
      </c>
      <c r="C9257" s="293"/>
      <c r="D9257" s="119">
        <v>92.540000000007296</v>
      </c>
      <c r="E9257" s="119">
        <v>30</v>
      </c>
      <c r="F9257" s="293"/>
      <c r="G9257" s="119">
        <v>92.540000000007296</v>
      </c>
      <c r="H9257" s="119">
        <v>15</v>
      </c>
    </row>
    <row r="9258" spans="1:8">
      <c r="A9258" s="119">
        <v>92.550000000007302</v>
      </c>
      <c r="B9258" s="119">
        <v>0</v>
      </c>
      <c r="C9258" s="293"/>
      <c r="D9258" s="119">
        <v>92.550000000007302</v>
      </c>
      <c r="E9258" s="119">
        <v>30</v>
      </c>
      <c r="F9258" s="293"/>
      <c r="G9258" s="119">
        <v>92.550000000007302</v>
      </c>
      <c r="H9258" s="119">
        <v>15</v>
      </c>
    </row>
    <row r="9259" spans="1:8">
      <c r="A9259" s="119">
        <v>92.560000000007307</v>
      </c>
      <c r="B9259" s="119">
        <v>0</v>
      </c>
      <c r="C9259" s="293"/>
      <c r="D9259" s="119">
        <v>92.560000000007307</v>
      </c>
      <c r="E9259" s="119">
        <v>30</v>
      </c>
      <c r="F9259" s="293"/>
      <c r="G9259" s="119">
        <v>92.560000000007307</v>
      </c>
      <c r="H9259" s="119">
        <v>15</v>
      </c>
    </row>
    <row r="9260" spans="1:8">
      <c r="A9260" s="119">
        <v>92.570000000007298</v>
      </c>
      <c r="B9260" s="119">
        <v>0</v>
      </c>
      <c r="C9260" s="293"/>
      <c r="D9260" s="119">
        <v>92.570000000007298</v>
      </c>
      <c r="E9260" s="119">
        <v>30</v>
      </c>
      <c r="F9260" s="293"/>
      <c r="G9260" s="119">
        <v>92.570000000007298</v>
      </c>
      <c r="H9260" s="119">
        <v>15</v>
      </c>
    </row>
    <row r="9261" spans="1:8">
      <c r="A9261" s="119">
        <v>92.580000000007303</v>
      </c>
      <c r="B9261" s="119">
        <v>0</v>
      </c>
      <c r="C9261" s="293"/>
      <c r="D9261" s="119">
        <v>92.580000000007303</v>
      </c>
      <c r="E9261" s="119">
        <v>30</v>
      </c>
      <c r="F9261" s="293"/>
      <c r="G9261" s="119">
        <v>92.580000000007303</v>
      </c>
      <c r="H9261" s="119">
        <v>15</v>
      </c>
    </row>
    <row r="9262" spans="1:8">
      <c r="A9262" s="119">
        <v>92.590000000007294</v>
      </c>
      <c r="B9262" s="119">
        <v>0</v>
      </c>
      <c r="C9262" s="293"/>
      <c r="D9262" s="119">
        <v>92.590000000007294</v>
      </c>
      <c r="E9262" s="119">
        <v>30</v>
      </c>
      <c r="F9262" s="293"/>
      <c r="G9262" s="119">
        <v>92.590000000007294</v>
      </c>
      <c r="H9262" s="119">
        <v>15</v>
      </c>
    </row>
    <row r="9263" spans="1:8">
      <c r="A9263" s="119">
        <v>92.600000000007299</v>
      </c>
      <c r="B9263" s="119">
        <v>0</v>
      </c>
      <c r="C9263" s="293"/>
      <c r="D9263" s="119">
        <v>92.600000000007299</v>
      </c>
      <c r="E9263" s="119">
        <v>30</v>
      </c>
      <c r="F9263" s="293"/>
      <c r="G9263" s="119">
        <v>92.600000000007299</v>
      </c>
      <c r="H9263" s="119">
        <v>15</v>
      </c>
    </row>
    <row r="9264" spans="1:8">
      <c r="A9264" s="119">
        <v>92.610000000007304</v>
      </c>
      <c r="B9264" s="119">
        <v>0</v>
      </c>
      <c r="C9264" s="293"/>
      <c r="D9264" s="119">
        <v>92.610000000007304</v>
      </c>
      <c r="E9264" s="119">
        <v>30</v>
      </c>
      <c r="F9264" s="293"/>
      <c r="G9264" s="119">
        <v>92.610000000007304</v>
      </c>
      <c r="H9264" s="119">
        <v>15</v>
      </c>
    </row>
    <row r="9265" spans="1:8">
      <c r="A9265" s="119">
        <v>92.620000000007394</v>
      </c>
      <c r="B9265" s="119">
        <v>0</v>
      </c>
      <c r="C9265" s="293"/>
      <c r="D9265" s="119">
        <v>92.620000000007394</v>
      </c>
      <c r="E9265" s="119">
        <v>30</v>
      </c>
      <c r="F9265" s="293"/>
      <c r="G9265" s="119">
        <v>92.620000000007394</v>
      </c>
      <c r="H9265" s="119">
        <v>15</v>
      </c>
    </row>
    <row r="9266" spans="1:8">
      <c r="A9266" s="119">
        <v>92.630000000007399</v>
      </c>
      <c r="B9266" s="119">
        <v>0</v>
      </c>
      <c r="C9266" s="293"/>
      <c r="D9266" s="119">
        <v>92.630000000007399</v>
      </c>
      <c r="E9266" s="119">
        <v>30</v>
      </c>
      <c r="F9266" s="293"/>
      <c r="G9266" s="119">
        <v>92.630000000007399</v>
      </c>
      <c r="H9266" s="119">
        <v>15</v>
      </c>
    </row>
    <row r="9267" spans="1:8">
      <c r="A9267" s="119">
        <v>92.640000000007404</v>
      </c>
      <c r="B9267" s="119">
        <v>0</v>
      </c>
      <c r="C9267" s="293"/>
      <c r="D9267" s="119">
        <v>92.640000000007404</v>
      </c>
      <c r="E9267" s="119">
        <v>30</v>
      </c>
      <c r="F9267" s="293"/>
      <c r="G9267" s="119">
        <v>92.640000000007404</v>
      </c>
      <c r="H9267" s="119">
        <v>15</v>
      </c>
    </row>
    <row r="9268" spans="1:8">
      <c r="A9268" s="119">
        <v>92.650000000007395</v>
      </c>
      <c r="B9268" s="119">
        <v>0</v>
      </c>
      <c r="C9268" s="293"/>
      <c r="D9268" s="119">
        <v>92.650000000007395</v>
      </c>
      <c r="E9268" s="119">
        <v>30</v>
      </c>
      <c r="F9268" s="293"/>
      <c r="G9268" s="119">
        <v>92.650000000007395</v>
      </c>
      <c r="H9268" s="119">
        <v>15</v>
      </c>
    </row>
    <row r="9269" spans="1:8">
      <c r="A9269" s="119">
        <v>92.6600000000074</v>
      </c>
      <c r="B9269" s="119">
        <v>0</v>
      </c>
      <c r="C9269" s="293"/>
      <c r="D9269" s="119">
        <v>92.6600000000074</v>
      </c>
      <c r="E9269" s="119">
        <v>30</v>
      </c>
      <c r="F9269" s="293"/>
      <c r="G9269" s="119">
        <v>92.6600000000074</v>
      </c>
      <c r="H9269" s="119">
        <v>15</v>
      </c>
    </row>
    <row r="9270" spans="1:8">
      <c r="A9270" s="119">
        <v>92.670000000007406</v>
      </c>
      <c r="B9270" s="119">
        <v>0</v>
      </c>
      <c r="C9270" s="293"/>
      <c r="D9270" s="119">
        <v>92.670000000007406</v>
      </c>
      <c r="E9270" s="119">
        <v>30</v>
      </c>
      <c r="F9270" s="293"/>
      <c r="G9270" s="119">
        <v>92.670000000007406</v>
      </c>
      <c r="H9270" s="119">
        <v>15</v>
      </c>
    </row>
    <row r="9271" spans="1:8">
      <c r="A9271" s="119">
        <v>92.680000000007396</v>
      </c>
      <c r="B9271" s="119">
        <v>0</v>
      </c>
      <c r="C9271" s="293"/>
      <c r="D9271" s="119">
        <v>92.680000000007396</v>
      </c>
      <c r="E9271" s="119">
        <v>30</v>
      </c>
      <c r="F9271" s="293"/>
      <c r="G9271" s="119">
        <v>92.680000000007396</v>
      </c>
      <c r="H9271" s="119">
        <v>15</v>
      </c>
    </row>
    <row r="9272" spans="1:8">
      <c r="A9272" s="119">
        <v>92.690000000007402</v>
      </c>
      <c r="B9272" s="119">
        <v>0</v>
      </c>
      <c r="C9272" s="293"/>
      <c r="D9272" s="119">
        <v>92.690000000007402</v>
      </c>
      <c r="E9272" s="119">
        <v>30</v>
      </c>
      <c r="F9272" s="293"/>
      <c r="G9272" s="119">
        <v>92.690000000007402</v>
      </c>
      <c r="H9272" s="119">
        <v>15</v>
      </c>
    </row>
    <row r="9273" spans="1:8">
      <c r="A9273" s="119">
        <v>92.700000000007407</v>
      </c>
      <c r="B9273" s="119">
        <v>0</v>
      </c>
      <c r="C9273" s="293"/>
      <c r="D9273" s="119">
        <v>92.700000000007407</v>
      </c>
      <c r="E9273" s="119">
        <v>30</v>
      </c>
      <c r="F9273" s="293"/>
      <c r="G9273" s="119">
        <v>92.700000000007407</v>
      </c>
      <c r="H9273" s="119">
        <v>15</v>
      </c>
    </row>
    <row r="9274" spans="1:8">
      <c r="A9274" s="119">
        <v>92.710000000007398</v>
      </c>
      <c r="B9274" s="119">
        <v>0</v>
      </c>
      <c r="C9274" s="293"/>
      <c r="D9274" s="119">
        <v>92.710000000007398</v>
      </c>
      <c r="E9274" s="119">
        <v>30</v>
      </c>
      <c r="F9274" s="293"/>
      <c r="G9274" s="119">
        <v>92.710000000007398</v>
      </c>
      <c r="H9274" s="119">
        <v>15</v>
      </c>
    </row>
    <row r="9275" spans="1:8">
      <c r="A9275" s="119">
        <v>92.720000000007403</v>
      </c>
      <c r="B9275" s="119">
        <v>0</v>
      </c>
      <c r="C9275" s="293"/>
      <c r="D9275" s="119">
        <v>92.720000000007403</v>
      </c>
      <c r="E9275" s="119">
        <v>30</v>
      </c>
      <c r="F9275" s="293"/>
      <c r="G9275" s="119">
        <v>92.720000000007403</v>
      </c>
      <c r="H9275" s="119">
        <v>15</v>
      </c>
    </row>
    <row r="9276" spans="1:8">
      <c r="A9276" s="119">
        <v>92.730000000007394</v>
      </c>
      <c r="B9276" s="119">
        <v>0</v>
      </c>
      <c r="C9276" s="293"/>
      <c r="D9276" s="119">
        <v>92.730000000007394</v>
      </c>
      <c r="E9276" s="119">
        <v>30</v>
      </c>
      <c r="F9276" s="293"/>
      <c r="G9276" s="119">
        <v>92.730000000007394</v>
      </c>
      <c r="H9276" s="119">
        <v>15</v>
      </c>
    </row>
    <row r="9277" spans="1:8">
      <c r="A9277" s="119">
        <v>92.740000000007399</v>
      </c>
      <c r="B9277" s="119">
        <v>0</v>
      </c>
      <c r="C9277" s="293"/>
      <c r="D9277" s="119">
        <v>92.740000000007399</v>
      </c>
      <c r="E9277" s="119">
        <v>30</v>
      </c>
      <c r="F9277" s="293"/>
      <c r="G9277" s="119">
        <v>92.740000000007399</v>
      </c>
      <c r="H9277" s="119">
        <v>15</v>
      </c>
    </row>
    <row r="9278" spans="1:8">
      <c r="A9278" s="119">
        <v>92.750000000007404</v>
      </c>
      <c r="B9278" s="119">
        <v>0</v>
      </c>
      <c r="C9278" s="293"/>
      <c r="D9278" s="119">
        <v>92.750000000007404</v>
      </c>
      <c r="E9278" s="119">
        <v>30</v>
      </c>
      <c r="F9278" s="293"/>
      <c r="G9278" s="119">
        <v>92.750000000007404</v>
      </c>
      <c r="H9278" s="119">
        <v>15</v>
      </c>
    </row>
    <row r="9279" spans="1:8">
      <c r="A9279" s="119">
        <v>92.760000000007395</v>
      </c>
      <c r="B9279" s="119">
        <v>0</v>
      </c>
      <c r="C9279" s="293"/>
      <c r="D9279" s="119">
        <v>92.760000000007395</v>
      </c>
      <c r="E9279" s="119">
        <v>30</v>
      </c>
      <c r="F9279" s="293"/>
      <c r="G9279" s="119">
        <v>92.760000000007395</v>
      </c>
      <c r="H9279" s="119">
        <v>15</v>
      </c>
    </row>
    <row r="9280" spans="1:8">
      <c r="A9280" s="119">
        <v>92.7700000000074</v>
      </c>
      <c r="B9280" s="119">
        <v>0</v>
      </c>
      <c r="C9280" s="293"/>
      <c r="D9280" s="119">
        <v>92.7700000000074</v>
      </c>
      <c r="E9280" s="119">
        <v>30</v>
      </c>
      <c r="F9280" s="293"/>
      <c r="G9280" s="119">
        <v>92.7700000000074</v>
      </c>
      <c r="H9280" s="119">
        <v>15</v>
      </c>
    </row>
    <row r="9281" spans="1:8">
      <c r="A9281" s="119">
        <v>92.780000000007405</v>
      </c>
      <c r="B9281" s="119">
        <v>0</v>
      </c>
      <c r="C9281" s="293"/>
      <c r="D9281" s="119">
        <v>92.780000000007405</v>
      </c>
      <c r="E9281" s="119">
        <v>30</v>
      </c>
      <c r="F9281" s="293"/>
      <c r="G9281" s="119">
        <v>92.780000000007405</v>
      </c>
      <c r="H9281" s="119">
        <v>15</v>
      </c>
    </row>
    <row r="9282" spans="1:8">
      <c r="A9282" s="119">
        <v>92.790000000007396</v>
      </c>
      <c r="B9282" s="119">
        <v>0</v>
      </c>
      <c r="C9282" s="293"/>
      <c r="D9282" s="119">
        <v>92.790000000007396</v>
      </c>
      <c r="E9282" s="119">
        <v>30</v>
      </c>
      <c r="F9282" s="293"/>
      <c r="G9282" s="119">
        <v>92.790000000007396</v>
      </c>
      <c r="H9282" s="119">
        <v>15</v>
      </c>
    </row>
    <row r="9283" spans="1:8">
      <c r="A9283" s="119">
        <v>92.800000000007401</v>
      </c>
      <c r="B9283" s="119">
        <v>0</v>
      </c>
      <c r="C9283" s="293"/>
      <c r="D9283" s="119">
        <v>92.800000000007401</v>
      </c>
      <c r="E9283" s="119">
        <v>30</v>
      </c>
      <c r="F9283" s="293"/>
      <c r="G9283" s="119">
        <v>92.800000000007401</v>
      </c>
      <c r="H9283" s="119">
        <v>15</v>
      </c>
    </row>
    <row r="9284" spans="1:8">
      <c r="A9284" s="119">
        <v>92.810000000007406</v>
      </c>
      <c r="B9284" s="119">
        <v>0</v>
      </c>
      <c r="C9284" s="293"/>
      <c r="D9284" s="119">
        <v>92.810000000007406</v>
      </c>
      <c r="E9284" s="119">
        <v>30</v>
      </c>
      <c r="F9284" s="293"/>
      <c r="G9284" s="119">
        <v>92.810000000007406</v>
      </c>
      <c r="H9284" s="119">
        <v>15</v>
      </c>
    </row>
    <row r="9285" spans="1:8">
      <c r="A9285" s="119">
        <v>92.820000000007497</v>
      </c>
      <c r="B9285" s="119">
        <v>0</v>
      </c>
      <c r="C9285" s="293"/>
      <c r="D9285" s="119">
        <v>92.820000000007497</v>
      </c>
      <c r="E9285" s="119">
        <v>30</v>
      </c>
      <c r="F9285" s="293"/>
      <c r="G9285" s="119">
        <v>92.820000000007497</v>
      </c>
      <c r="H9285" s="119">
        <v>15</v>
      </c>
    </row>
    <row r="9286" spans="1:8">
      <c r="A9286" s="119">
        <v>92.830000000007502</v>
      </c>
      <c r="B9286" s="119">
        <v>0</v>
      </c>
      <c r="C9286" s="293"/>
      <c r="D9286" s="119">
        <v>92.830000000007502</v>
      </c>
      <c r="E9286" s="119">
        <v>30</v>
      </c>
      <c r="F9286" s="293"/>
      <c r="G9286" s="119">
        <v>92.830000000007502</v>
      </c>
      <c r="H9286" s="119">
        <v>15</v>
      </c>
    </row>
    <row r="9287" spans="1:8">
      <c r="A9287" s="119">
        <v>92.840000000007507</v>
      </c>
      <c r="B9287" s="119">
        <v>0</v>
      </c>
      <c r="C9287" s="293"/>
      <c r="D9287" s="119">
        <v>92.840000000007507</v>
      </c>
      <c r="E9287" s="119">
        <v>30</v>
      </c>
      <c r="F9287" s="293"/>
      <c r="G9287" s="119">
        <v>92.840000000007507</v>
      </c>
      <c r="H9287" s="119">
        <v>15</v>
      </c>
    </row>
    <row r="9288" spans="1:8">
      <c r="A9288" s="119">
        <v>92.850000000007498</v>
      </c>
      <c r="B9288" s="119">
        <v>0</v>
      </c>
      <c r="C9288" s="293"/>
      <c r="D9288" s="119">
        <v>92.850000000007498</v>
      </c>
      <c r="E9288" s="119">
        <v>30</v>
      </c>
      <c r="F9288" s="293"/>
      <c r="G9288" s="119">
        <v>92.850000000007498</v>
      </c>
      <c r="H9288" s="119">
        <v>15</v>
      </c>
    </row>
    <row r="9289" spans="1:8">
      <c r="A9289" s="119">
        <v>92.860000000007503</v>
      </c>
      <c r="B9289" s="119">
        <v>0</v>
      </c>
      <c r="C9289" s="293"/>
      <c r="D9289" s="119">
        <v>92.860000000007503</v>
      </c>
      <c r="E9289" s="119">
        <v>30</v>
      </c>
      <c r="F9289" s="293"/>
      <c r="G9289" s="119">
        <v>92.860000000007503</v>
      </c>
      <c r="H9289" s="119">
        <v>15</v>
      </c>
    </row>
    <row r="9290" spans="1:8">
      <c r="A9290" s="119">
        <v>92.870000000007494</v>
      </c>
      <c r="B9290" s="119">
        <v>0</v>
      </c>
      <c r="C9290" s="293"/>
      <c r="D9290" s="119">
        <v>92.870000000007494</v>
      </c>
      <c r="E9290" s="119">
        <v>30</v>
      </c>
      <c r="F9290" s="293"/>
      <c r="G9290" s="119">
        <v>92.870000000007494</v>
      </c>
      <c r="H9290" s="119">
        <v>15</v>
      </c>
    </row>
    <row r="9291" spans="1:8">
      <c r="A9291" s="119">
        <v>92.880000000007499</v>
      </c>
      <c r="B9291" s="119">
        <v>0</v>
      </c>
      <c r="C9291" s="293"/>
      <c r="D9291" s="119">
        <v>92.880000000007499</v>
      </c>
      <c r="E9291" s="119">
        <v>30</v>
      </c>
      <c r="F9291" s="293"/>
      <c r="G9291" s="119">
        <v>92.880000000007499</v>
      </c>
      <c r="H9291" s="119">
        <v>15</v>
      </c>
    </row>
    <row r="9292" spans="1:8">
      <c r="A9292" s="119">
        <v>92.890000000007504</v>
      </c>
      <c r="B9292" s="119">
        <v>0</v>
      </c>
      <c r="C9292" s="293"/>
      <c r="D9292" s="119">
        <v>92.890000000007504</v>
      </c>
      <c r="E9292" s="119">
        <v>30</v>
      </c>
      <c r="F9292" s="293"/>
      <c r="G9292" s="119">
        <v>92.890000000007504</v>
      </c>
      <c r="H9292" s="119">
        <v>15</v>
      </c>
    </row>
    <row r="9293" spans="1:8">
      <c r="A9293" s="119">
        <v>92.900000000007495</v>
      </c>
      <c r="B9293" s="119">
        <v>0</v>
      </c>
      <c r="C9293" s="293"/>
      <c r="D9293" s="119">
        <v>92.900000000007495</v>
      </c>
      <c r="E9293" s="119">
        <v>30</v>
      </c>
      <c r="F9293" s="293"/>
      <c r="G9293" s="119">
        <v>92.900000000007495</v>
      </c>
      <c r="H9293" s="119">
        <v>15</v>
      </c>
    </row>
    <row r="9294" spans="1:8">
      <c r="A9294" s="119">
        <v>92.9100000000075</v>
      </c>
      <c r="B9294" s="119">
        <v>0</v>
      </c>
      <c r="C9294" s="293"/>
      <c r="D9294" s="119">
        <v>92.9100000000075</v>
      </c>
      <c r="E9294" s="119">
        <v>30</v>
      </c>
      <c r="F9294" s="293"/>
      <c r="G9294" s="119">
        <v>92.9100000000075</v>
      </c>
      <c r="H9294" s="119">
        <v>15</v>
      </c>
    </row>
    <row r="9295" spans="1:8">
      <c r="A9295" s="119">
        <v>92.920000000007505</v>
      </c>
      <c r="B9295" s="119">
        <v>0</v>
      </c>
      <c r="C9295" s="293"/>
      <c r="D9295" s="119">
        <v>92.920000000007505</v>
      </c>
      <c r="E9295" s="119">
        <v>30</v>
      </c>
      <c r="F9295" s="293"/>
      <c r="G9295" s="119">
        <v>92.920000000007505</v>
      </c>
      <c r="H9295" s="119">
        <v>15</v>
      </c>
    </row>
    <row r="9296" spans="1:8">
      <c r="A9296" s="119">
        <v>92.930000000007496</v>
      </c>
      <c r="B9296" s="119">
        <v>0</v>
      </c>
      <c r="C9296" s="293"/>
      <c r="D9296" s="119">
        <v>92.930000000007496</v>
      </c>
      <c r="E9296" s="119">
        <v>30</v>
      </c>
      <c r="F9296" s="293"/>
      <c r="G9296" s="119">
        <v>92.930000000007496</v>
      </c>
      <c r="H9296" s="119">
        <v>15</v>
      </c>
    </row>
    <row r="9297" spans="1:8">
      <c r="A9297" s="119">
        <v>92.940000000007501</v>
      </c>
      <c r="B9297" s="119">
        <v>0</v>
      </c>
      <c r="C9297" s="293"/>
      <c r="D9297" s="119">
        <v>92.940000000007501</v>
      </c>
      <c r="E9297" s="119">
        <v>30</v>
      </c>
      <c r="F9297" s="293"/>
      <c r="G9297" s="119">
        <v>92.940000000007501</v>
      </c>
      <c r="H9297" s="119">
        <v>15</v>
      </c>
    </row>
    <row r="9298" spans="1:8">
      <c r="A9298" s="119">
        <v>92.950000000007506</v>
      </c>
      <c r="B9298" s="119">
        <v>0</v>
      </c>
      <c r="C9298" s="293"/>
      <c r="D9298" s="119">
        <v>92.950000000007506</v>
      </c>
      <c r="E9298" s="119">
        <v>30</v>
      </c>
      <c r="F9298" s="293"/>
      <c r="G9298" s="119">
        <v>92.950000000007506</v>
      </c>
      <c r="H9298" s="119">
        <v>15</v>
      </c>
    </row>
    <row r="9299" spans="1:8">
      <c r="A9299" s="119">
        <v>92.960000000007497</v>
      </c>
      <c r="B9299" s="119">
        <v>0</v>
      </c>
      <c r="C9299" s="293"/>
      <c r="D9299" s="119">
        <v>92.960000000007497</v>
      </c>
      <c r="E9299" s="119">
        <v>30</v>
      </c>
      <c r="F9299" s="293"/>
      <c r="G9299" s="119">
        <v>92.960000000007497</v>
      </c>
      <c r="H9299" s="119">
        <v>15</v>
      </c>
    </row>
    <row r="9300" spans="1:8">
      <c r="A9300" s="119">
        <v>92.970000000007502</v>
      </c>
      <c r="B9300" s="119">
        <v>0</v>
      </c>
      <c r="C9300" s="293"/>
      <c r="D9300" s="119">
        <v>92.970000000007502</v>
      </c>
      <c r="E9300" s="119">
        <v>30</v>
      </c>
      <c r="F9300" s="293"/>
      <c r="G9300" s="119">
        <v>92.970000000007502</v>
      </c>
      <c r="H9300" s="119">
        <v>15</v>
      </c>
    </row>
    <row r="9301" spans="1:8">
      <c r="A9301" s="119">
        <v>92.980000000007493</v>
      </c>
      <c r="B9301" s="119">
        <v>0</v>
      </c>
      <c r="C9301" s="293"/>
      <c r="D9301" s="119">
        <v>92.980000000007493</v>
      </c>
      <c r="E9301" s="119">
        <v>30</v>
      </c>
      <c r="F9301" s="293"/>
      <c r="G9301" s="119">
        <v>92.980000000007493</v>
      </c>
      <c r="H9301" s="119">
        <v>15</v>
      </c>
    </row>
    <row r="9302" spans="1:8">
      <c r="A9302" s="119">
        <v>92.990000000007498</v>
      </c>
      <c r="B9302" s="119">
        <v>0</v>
      </c>
      <c r="C9302" s="293"/>
      <c r="D9302" s="119">
        <v>92.990000000007498</v>
      </c>
      <c r="E9302" s="119">
        <v>30</v>
      </c>
      <c r="F9302" s="293"/>
      <c r="G9302" s="119">
        <v>92.990000000007498</v>
      </c>
      <c r="H9302" s="119">
        <v>15</v>
      </c>
    </row>
    <row r="9303" spans="1:8">
      <c r="A9303" s="119">
        <v>93.000000000007503</v>
      </c>
      <c r="B9303" s="119">
        <v>0</v>
      </c>
      <c r="C9303" s="293"/>
      <c r="D9303" s="119">
        <v>93.000000000007503</v>
      </c>
      <c r="E9303" s="119">
        <v>30</v>
      </c>
      <c r="F9303" s="293"/>
      <c r="G9303" s="119">
        <v>93.000000000007503</v>
      </c>
      <c r="H9303" s="119">
        <v>15</v>
      </c>
    </row>
    <row r="9304" spans="1:8">
      <c r="A9304" s="119">
        <v>93.010000000007594</v>
      </c>
      <c r="B9304" s="119">
        <v>0</v>
      </c>
      <c r="C9304" s="293"/>
      <c r="D9304" s="119">
        <v>93.010000000007594</v>
      </c>
      <c r="E9304" s="119">
        <v>30</v>
      </c>
      <c r="F9304" s="293"/>
      <c r="G9304" s="119">
        <v>93.010000000007594</v>
      </c>
      <c r="H9304" s="119">
        <v>15</v>
      </c>
    </row>
    <row r="9305" spans="1:8">
      <c r="A9305" s="119">
        <v>93.020000000007599</v>
      </c>
      <c r="B9305" s="119">
        <v>0</v>
      </c>
      <c r="C9305" s="293"/>
      <c r="D9305" s="119">
        <v>93.020000000007599</v>
      </c>
      <c r="E9305" s="119">
        <v>30</v>
      </c>
      <c r="F9305" s="293"/>
      <c r="G9305" s="119">
        <v>93.020000000007599</v>
      </c>
      <c r="H9305" s="119">
        <v>15</v>
      </c>
    </row>
    <row r="9306" spans="1:8">
      <c r="A9306" s="119">
        <v>93.030000000007604</v>
      </c>
      <c r="B9306" s="119">
        <v>0</v>
      </c>
      <c r="C9306" s="293"/>
      <c r="D9306" s="119">
        <v>93.030000000007604</v>
      </c>
      <c r="E9306" s="119">
        <v>30</v>
      </c>
      <c r="F9306" s="293"/>
      <c r="G9306" s="119">
        <v>93.030000000007604</v>
      </c>
      <c r="H9306" s="119">
        <v>15</v>
      </c>
    </row>
    <row r="9307" spans="1:8">
      <c r="A9307" s="119">
        <v>93.040000000007595</v>
      </c>
      <c r="B9307" s="119">
        <v>0</v>
      </c>
      <c r="C9307" s="293"/>
      <c r="D9307" s="119">
        <v>93.040000000007595</v>
      </c>
      <c r="E9307" s="119">
        <v>30</v>
      </c>
      <c r="F9307" s="293"/>
      <c r="G9307" s="119">
        <v>93.040000000007595</v>
      </c>
      <c r="H9307" s="119">
        <v>15</v>
      </c>
    </row>
    <row r="9308" spans="1:8">
      <c r="A9308" s="119">
        <v>93.0500000000076</v>
      </c>
      <c r="B9308" s="119">
        <v>0</v>
      </c>
      <c r="C9308" s="293"/>
      <c r="D9308" s="119">
        <v>93.0500000000076</v>
      </c>
      <c r="E9308" s="119">
        <v>30</v>
      </c>
      <c r="F9308" s="293"/>
      <c r="G9308" s="119">
        <v>93.0500000000076</v>
      </c>
      <c r="H9308" s="119">
        <v>15</v>
      </c>
    </row>
    <row r="9309" spans="1:8">
      <c r="A9309" s="119">
        <v>93.060000000007605</v>
      </c>
      <c r="B9309" s="119">
        <v>0</v>
      </c>
      <c r="C9309" s="293"/>
      <c r="D9309" s="119">
        <v>93.060000000007605</v>
      </c>
      <c r="E9309" s="119">
        <v>30</v>
      </c>
      <c r="F9309" s="293"/>
      <c r="G9309" s="119">
        <v>93.060000000007605</v>
      </c>
      <c r="H9309" s="119">
        <v>15</v>
      </c>
    </row>
    <row r="9310" spans="1:8">
      <c r="A9310" s="119">
        <v>93.070000000007596</v>
      </c>
      <c r="B9310" s="119">
        <v>0</v>
      </c>
      <c r="C9310" s="293"/>
      <c r="D9310" s="119">
        <v>93.070000000007596</v>
      </c>
      <c r="E9310" s="119">
        <v>30</v>
      </c>
      <c r="F9310" s="293"/>
      <c r="G9310" s="119">
        <v>93.070000000007596</v>
      </c>
      <c r="H9310" s="119">
        <v>15</v>
      </c>
    </row>
    <row r="9311" spans="1:8">
      <c r="A9311" s="119">
        <v>93.080000000007601</v>
      </c>
      <c r="B9311" s="119">
        <v>0</v>
      </c>
      <c r="C9311" s="293"/>
      <c r="D9311" s="119">
        <v>93.080000000007601</v>
      </c>
      <c r="E9311" s="119">
        <v>30</v>
      </c>
      <c r="F9311" s="293"/>
      <c r="G9311" s="119">
        <v>93.080000000007601</v>
      </c>
      <c r="H9311" s="119">
        <v>15</v>
      </c>
    </row>
    <row r="9312" spans="1:8">
      <c r="A9312" s="119">
        <v>93.090000000007606</v>
      </c>
      <c r="B9312" s="119">
        <v>0</v>
      </c>
      <c r="C9312" s="293"/>
      <c r="D9312" s="119">
        <v>93.090000000007606</v>
      </c>
      <c r="E9312" s="119">
        <v>30</v>
      </c>
      <c r="F9312" s="293"/>
      <c r="G9312" s="119">
        <v>93.090000000007606</v>
      </c>
      <c r="H9312" s="119">
        <v>15</v>
      </c>
    </row>
    <row r="9313" spans="1:8">
      <c r="A9313" s="119">
        <v>93.100000000007597</v>
      </c>
      <c r="B9313" s="119">
        <v>0</v>
      </c>
      <c r="C9313" s="293"/>
      <c r="D9313" s="119">
        <v>93.100000000007597</v>
      </c>
      <c r="E9313" s="119">
        <v>30</v>
      </c>
      <c r="F9313" s="293"/>
      <c r="G9313" s="119">
        <v>93.100000000007597</v>
      </c>
      <c r="H9313" s="119">
        <v>15</v>
      </c>
    </row>
    <row r="9314" spans="1:8">
      <c r="A9314" s="119">
        <v>93.110000000007602</v>
      </c>
      <c r="B9314" s="119">
        <v>0</v>
      </c>
      <c r="C9314" s="293"/>
      <c r="D9314" s="119">
        <v>93.110000000007602</v>
      </c>
      <c r="E9314" s="119">
        <v>30</v>
      </c>
      <c r="F9314" s="293"/>
      <c r="G9314" s="119">
        <v>93.110000000007602</v>
      </c>
      <c r="H9314" s="119">
        <v>15</v>
      </c>
    </row>
    <row r="9315" spans="1:8">
      <c r="A9315" s="119">
        <v>93.120000000007593</v>
      </c>
      <c r="B9315" s="119">
        <v>0</v>
      </c>
      <c r="C9315" s="293"/>
      <c r="D9315" s="119">
        <v>93.120000000007593</v>
      </c>
      <c r="E9315" s="119">
        <v>30</v>
      </c>
      <c r="F9315" s="293"/>
      <c r="G9315" s="119">
        <v>93.120000000007593</v>
      </c>
      <c r="H9315" s="119">
        <v>15</v>
      </c>
    </row>
    <row r="9316" spans="1:8">
      <c r="A9316" s="119">
        <v>93.130000000007598</v>
      </c>
      <c r="B9316" s="119">
        <v>0</v>
      </c>
      <c r="C9316" s="293"/>
      <c r="D9316" s="119">
        <v>93.130000000007598</v>
      </c>
      <c r="E9316" s="119">
        <v>30</v>
      </c>
      <c r="F9316" s="293"/>
      <c r="G9316" s="119">
        <v>93.130000000007598</v>
      </c>
      <c r="H9316" s="119">
        <v>15</v>
      </c>
    </row>
    <row r="9317" spans="1:8">
      <c r="A9317" s="119">
        <v>93.140000000007603</v>
      </c>
      <c r="B9317" s="119">
        <v>0</v>
      </c>
      <c r="C9317" s="293"/>
      <c r="D9317" s="119">
        <v>93.140000000007603</v>
      </c>
      <c r="E9317" s="119">
        <v>30</v>
      </c>
      <c r="F9317" s="293"/>
      <c r="G9317" s="119">
        <v>93.140000000007603</v>
      </c>
      <c r="H9317" s="119">
        <v>15</v>
      </c>
    </row>
    <row r="9318" spans="1:8">
      <c r="A9318" s="119">
        <v>93.150000000007594</v>
      </c>
      <c r="B9318" s="119">
        <v>0</v>
      </c>
      <c r="C9318" s="293"/>
      <c r="D9318" s="119">
        <v>93.150000000007594</v>
      </c>
      <c r="E9318" s="119">
        <v>30</v>
      </c>
      <c r="F9318" s="293"/>
      <c r="G9318" s="119">
        <v>93.150000000007594</v>
      </c>
      <c r="H9318" s="119">
        <v>15</v>
      </c>
    </row>
    <row r="9319" spans="1:8">
      <c r="A9319" s="119">
        <v>93.160000000007599</v>
      </c>
      <c r="B9319" s="119">
        <v>0</v>
      </c>
      <c r="C9319" s="293"/>
      <c r="D9319" s="119">
        <v>93.160000000007599</v>
      </c>
      <c r="E9319" s="119">
        <v>30</v>
      </c>
      <c r="F9319" s="293"/>
      <c r="G9319" s="119">
        <v>93.160000000007599</v>
      </c>
      <c r="H9319" s="119">
        <v>15</v>
      </c>
    </row>
    <row r="9320" spans="1:8">
      <c r="A9320" s="119">
        <v>93.170000000007605</v>
      </c>
      <c r="B9320" s="119">
        <v>0</v>
      </c>
      <c r="C9320" s="293"/>
      <c r="D9320" s="119">
        <v>93.170000000007605</v>
      </c>
      <c r="E9320" s="119">
        <v>30</v>
      </c>
      <c r="F9320" s="293"/>
      <c r="G9320" s="119">
        <v>93.170000000007605</v>
      </c>
      <c r="H9320" s="119">
        <v>15</v>
      </c>
    </row>
    <row r="9321" spans="1:8">
      <c r="A9321" s="119">
        <v>93.180000000007595</v>
      </c>
      <c r="B9321" s="119">
        <v>0</v>
      </c>
      <c r="C9321" s="293"/>
      <c r="D9321" s="119">
        <v>93.180000000007595</v>
      </c>
      <c r="E9321" s="119">
        <v>30</v>
      </c>
      <c r="F9321" s="293"/>
      <c r="G9321" s="119">
        <v>93.180000000007595</v>
      </c>
      <c r="H9321" s="119">
        <v>15</v>
      </c>
    </row>
    <row r="9322" spans="1:8">
      <c r="A9322" s="119">
        <v>93.190000000007601</v>
      </c>
      <c r="B9322" s="119">
        <v>0</v>
      </c>
      <c r="C9322" s="293"/>
      <c r="D9322" s="119">
        <v>93.190000000007601</v>
      </c>
      <c r="E9322" s="119">
        <v>30</v>
      </c>
      <c r="F9322" s="293"/>
      <c r="G9322" s="119">
        <v>93.190000000007601</v>
      </c>
      <c r="H9322" s="119">
        <v>15</v>
      </c>
    </row>
    <row r="9323" spans="1:8">
      <c r="A9323" s="119">
        <v>93.200000000007606</v>
      </c>
      <c r="B9323" s="119">
        <v>0</v>
      </c>
      <c r="C9323" s="293"/>
      <c r="D9323" s="119">
        <v>93.200000000007606</v>
      </c>
      <c r="E9323" s="119">
        <v>30</v>
      </c>
      <c r="F9323" s="293"/>
      <c r="G9323" s="119">
        <v>93.200000000007606</v>
      </c>
      <c r="H9323" s="119">
        <v>15</v>
      </c>
    </row>
    <row r="9324" spans="1:8">
      <c r="A9324" s="119">
        <v>93.210000000007696</v>
      </c>
      <c r="B9324" s="119">
        <v>0</v>
      </c>
      <c r="C9324" s="293"/>
      <c r="D9324" s="119">
        <v>93.210000000007696</v>
      </c>
      <c r="E9324" s="119">
        <v>30</v>
      </c>
      <c r="F9324" s="293"/>
      <c r="G9324" s="119">
        <v>93.210000000007696</v>
      </c>
      <c r="H9324" s="119">
        <v>15</v>
      </c>
    </row>
    <row r="9325" spans="1:8">
      <c r="A9325" s="119">
        <v>93.220000000007701</v>
      </c>
      <c r="B9325" s="119">
        <v>0</v>
      </c>
      <c r="C9325" s="293"/>
      <c r="D9325" s="119">
        <v>93.220000000007701</v>
      </c>
      <c r="E9325" s="119">
        <v>30</v>
      </c>
      <c r="F9325" s="293"/>
      <c r="G9325" s="119">
        <v>93.220000000007701</v>
      </c>
      <c r="H9325" s="119">
        <v>15</v>
      </c>
    </row>
    <row r="9326" spans="1:8">
      <c r="A9326" s="119">
        <v>93.230000000007706</v>
      </c>
      <c r="B9326" s="119">
        <v>0</v>
      </c>
      <c r="C9326" s="293"/>
      <c r="D9326" s="119">
        <v>93.230000000007706</v>
      </c>
      <c r="E9326" s="119">
        <v>30</v>
      </c>
      <c r="F9326" s="293"/>
      <c r="G9326" s="119">
        <v>93.230000000007706</v>
      </c>
      <c r="H9326" s="119">
        <v>15</v>
      </c>
    </row>
    <row r="9327" spans="1:8">
      <c r="A9327" s="119">
        <v>93.240000000007697</v>
      </c>
      <c r="B9327" s="119">
        <v>0</v>
      </c>
      <c r="C9327" s="293"/>
      <c r="D9327" s="119">
        <v>93.240000000007697</v>
      </c>
      <c r="E9327" s="119">
        <v>30</v>
      </c>
      <c r="F9327" s="293"/>
      <c r="G9327" s="119">
        <v>93.240000000007697</v>
      </c>
      <c r="H9327" s="119">
        <v>15</v>
      </c>
    </row>
    <row r="9328" spans="1:8">
      <c r="A9328" s="119">
        <v>93.250000000007702</v>
      </c>
      <c r="B9328" s="119">
        <v>0</v>
      </c>
      <c r="C9328" s="293"/>
      <c r="D9328" s="119">
        <v>93.250000000007702</v>
      </c>
      <c r="E9328" s="119">
        <v>30</v>
      </c>
      <c r="F9328" s="293"/>
      <c r="G9328" s="119">
        <v>93.250000000007702</v>
      </c>
      <c r="H9328" s="119">
        <v>15</v>
      </c>
    </row>
    <row r="9329" spans="1:8">
      <c r="A9329" s="119">
        <v>93.260000000007693</v>
      </c>
      <c r="B9329" s="119">
        <v>0</v>
      </c>
      <c r="C9329" s="293"/>
      <c r="D9329" s="119">
        <v>93.260000000007693</v>
      </c>
      <c r="E9329" s="119">
        <v>30</v>
      </c>
      <c r="F9329" s="293"/>
      <c r="G9329" s="119">
        <v>93.260000000007693</v>
      </c>
      <c r="H9329" s="119">
        <v>15</v>
      </c>
    </row>
    <row r="9330" spans="1:8">
      <c r="A9330" s="119">
        <v>93.270000000007698</v>
      </c>
      <c r="B9330" s="119">
        <v>0</v>
      </c>
      <c r="C9330" s="293"/>
      <c r="D9330" s="119">
        <v>93.270000000007698</v>
      </c>
      <c r="E9330" s="119">
        <v>30</v>
      </c>
      <c r="F9330" s="293"/>
      <c r="G9330" s="119">
        <v>93.270000000007698</v>
      </c>
      <c r="H9330" s="119">
        <v>15</v>
      </c>
    </row>
    <row r="9331" spans="1:8">
      <c r="A9331" s="119">
        <v>93.280000000007703</v>
      </c>
      <c r="B9331" s="119">
        <v>0</v>
      </c>
      <c r="C9331" s="293"/>
      <c r="D9331" s="119">
        <v>93.280000000007703</v>
      </c>
      <c r="E9331" s="119">
        <v>30</v>
      </c>
      <c r="F9331" s="293"/>
      <c r="G9331" s="119">
        <v>93.280000000007703</v>
      </c>
      <c r="H9331" s="119">
        <v>15</v>
      </c>
    </row>
    <row r="9332" spans="1:8">
      <c r="A9332" s="119">
        <v>93.290000000007694</v>
      </c>
      <c r="B9332" s="119">
        <v>0</v>
      </c>
      <c r="C9332" s="293"/>
      <c r="D9332" s="119">
        <v>93.290000000007694</v>
      </c>
      <c r="E9332" s="119">
        <v>30</v>
      </c>
      <c r="F9332" s="293"/>
      <c r="G9332" s="119">
        <v>93.290000000007694</v>
      </c>
      <c r="H9332" s="119">
        <v>15</v>
      </c>
    </row>
    <row r="9333" spans="1:8">
      <c r="A9333" s="119">
        <v>93.300000000007699</v>
      </c>
      <c r="B9333" s="119">
        <v>0</v>
      </c>
      <c r="C9333" s="293"/>
      <c r="D9333" s="119">
        <v>93.300000000007699</v>
      </c>
      <c r="E9333" s="119">
        <v>30</v>
      </c>
      <c r="F9333" s="293"/>
      <c r="G9333" s="119">
        <v>93.300000000007699</v>
      </c>
      <c r="H9333" s="119">
        <v>15</v>
      </c>
    </row>
    <row r="9334" spans="1:8">
      <c r="A9334" s="119">
        <v>93.310000000007705</v>
      </c>
      <c r="B9334" s="119">
        <v>0</v>
      </c>
      <c r="C9334" s="293"/>
      <c r="D9334" s="119">
        <v>93.310000000007705</v>
      </c>
      <c r="E9334" s="119">
        <v>30</v>
      </c>
      <c r="F9334" s="293"/>
      <c r="G9334" s="119">
        <v>93.310000000007705</v>
      </c>
      <c r="H9334" s="119">
        <v>15</v>
      </c>
    </row>
    <row r="9335" spans="1:8">
      <c r="A9335" s="119">
        <v>93.320000000007695</v>
      </c>
      <c r="B9335" s="119">
        <v>0</v>
      </c>
      <c r="C9335" s="293"/>
      <c r="D9335" s="119">
        <v>93.320000000007695</v>
      </c>
      <c r="E9335" s="119">
        <v>30</v>
      </c>
      <c r="F9335" s="293"/>
      <c r="G9335" s="119">
        <v>93.320000000007695</v>
      </c>
      <c r="H9335" s="119">
        <v>15</v>
      </c>
    </row>
    <row r="9336" spans="1:8">
      <c r="A9336" s="119">
        <v>93.330000000007701</v>
      </c>
      <c r="B9336" s="119">
        <v>0</v>
      </c>
      <c r="C9336" s="293"/>
      <c r="D9336" s="119">
        <v>93.330000000007701</v>
      </c>
      <c r="E9336" s="119">
        <v>30</v>
      </c>
      <c r="F9336" s="293"/>
      <c r="G9336" s="119">
        <v>93.330000000007701</v>
      </c>
      <c r="H9336" s="119">
        <v>15</v>
      </c>
    </row>
    <row r="9337" spans="1:8">
      <c r="A9337" s="119">
        <v>93.340000000007706</v>
      </c>
      <c r="B9337" s="119">
        <v>0</v>
      </c>
      <c r="C9337" s="293"/>
      <c r="D9337" s="119">
        <v>93.340000000007706</v>
      </c>
      <c r="E9337" s="119">
        <v>30</v>
      </c>
      <c r="F9337" s="293"/>
      <c r="G9337" s="119">
        <v>93.340000000007706</v>
      </c>
      <c r="H9337" s="119">
        <v>15</v>
      </c>
    </row>
    <row r="9338" spans="1:8">
      <c r="A9338" s="119">
        <v>93.350000000007697</v>
      </c>
      <c r="B9338" s="119">
        <v>0</v>
      </c>
      <c r="C9338" s="293"/>
      <c r="D9338" s="119">
        <v>93.350000000007697</v>
      </c>
      <c r="E9338" s="119">
        <v>30</v>
      </c>
      <c r="F9338" s="293"/>
      <c r="G9338" s="119">
        <v>93.350000000007697</v>
      </c>
      <c r="H9338" s="119">
        <v>15</v>
      </c>
    </row>
    <row r="9339" spans="1:8">
      <c r="A9339" s="119">
        <v>93.360000000007702</v>
      </c>
      <c r="B9339" s="119">
        <v>0</v>
      </c>
      <c r="C9339" s="293"/>
      <c r="D9339" s="119">
        <v>93.360000000007702</v>
      </c>
      <c r="E9339" s="119">
        <v>30</v>
      </c>
      <c r="F9339" s="293"/>
      <c r="G9339" s="119">
        <v>93.360000000007702</v>
      </c>
      <c r="H9339" s="119">
        <v>15</v>
      </c>
    </row>
    <row r="9340" spans="1:8">
      <c r="A9340" s="119">
        <v>93.370000000007707</v>
      </c>
      <c r="B9340" s="119">
        <v>0</v>
      </c>
      <c r="C9340" s="293"/>
      <c r="D9340" s="119">
        <v>93.370000000007707</v>
      </c>
      <c r="E9340" s="119">
        <v>30</v>
      </c>
      <c r="F9340" s="293"/>
      <c r="G9340" s="119">
        <v>93.370000000007707</v>
      </c>
      <c r="H9340" s="119">
        <v>15</v>
      </c>
    </row>
    <row r="9341" spans="1:8">
      <c r="A9341" s="119">
        <v>93.380000000007698</v>
      </c>
      <c r="B9341" s="119">
        <v>0</v>
      </c>
      <c r="C9341" s="293"/>
      <c r="D9341" s="119">
        <v>93.380000000007698</v>
      </c>
      <c r="E9341" s="119">
        <v>30</v>
      </c>
      <c r="F9341" s="293"/>
      <c r="G9341" s="119">
        <v>93.380000000007698</v>
      </c>
      <c r="H9341" s="119">
        <v>15</v>
      </c>
    </row>
    <row r="9342" spans="1:8">
      <c r="A9342" s="119">
        <v>93.390000000007703</v>
      </c>
      <c r="B9342" s="119">
        <v>0</v>
      </c>
      <c r="C9342" s="293"/>
      <c r="D9342" s="119">
        <v>93.390000000007703</v>
      </c>
      <c r="E9342" s="119">
        <v>30</v>
      </c>
      <c r="F9342" s="293"/>
      <c r="G9342" s="119">
        <v>93.390000000007703</v>
      </c>
      <c r="H9342" s="119">
        <v>15</v>
      </c>
    </row>
    <row r="9343" spans="1:8">
      <c r="A9343" s="119">
        <v>93.400000000007793</v>
      </c>
      <c r="B9343" s="119">
        <v>0</v>
      </c>
      <c r="C9343" s="293"/>
      <c r="D9343" s="119">
        <v>93.400000000007793</v>
      </c>
      <c r="E9343" s="119">
        <v>30</v>
      </c>
      <c r="F9343" s="293"/>
      <c r="G9343" s="119">
        <v>93.400000000007793</v>
      </c>
      <c r="H9343" s="119">
        <v>15</v>
      </c>
    </row>
    <row r="9344" spans="1:8">
      <c r="A9344" s="119">
        <v>93.410000000007798</v>
      </c>
      <c r="B9344" s="119">
        <v>0</v>
      </c>
      <c r="C9344" s="293"/>
      <c r="D9344" s="119">
        <v>93.410000000007798</v>
      </c>
      <c r="E9344" s="119">
        <v>30</v>
      </c>
      <c r="F9344" s="293"/>
      <c r="G9344" s="119">
        <v>93.410000000007798</v>
      </c>
      <c r="H9344" s="119">
        <v>15</v>
      </c>
    </row>
    <row r="9345" spans="1:8">
      <c r="A9345" s="119">
        <v>93.420000000007803</v>
      </c>
      <c r="B9345" s="119">
        <v>0</v>
      </c>
      <c r="C9345" s="293"/>
      <c r="D9345" s="119">
        <v>93.420000000007803</v>
      </c>
      <c r="E9345" s="119">
        <v>30</v>
      </c>
      <c r="F9345" s="293"/>
      <c r="G9345" s="119">
        <v>93.420000000007803</v>
      </c>
      <c r="H9345" s="119">
        <v>15</v>
      </c>
    </row>
    <row r="9346" spans="1:8">
      <c r="A9346" s="119">
        <v>93.430000000007794</v>
      </c>
      <c r="B9346" s="119">
        <v>0</v>
      </c>
      <c r="C9346" s="293"/>
      <c r="D9346" s="119">
        <v>93.430000000007794</v>
      </c>
      <c r="E9346" s="119">
        <v>30</v>
      </c>
      <c r="F9346" s="293"/>
      <c r="G9346" s="119">
        <v>93.430000000007794</v>
      </c>
      <c r="H9346" s="119">
        <v>15</v>
      </c>
    </row>
    <row r="9347" spans="1:8">
      <c r="A9347" s="119">
        <v>93.440000000007799</v>
      </c>
      <c r="B9347" s="119">
        <v>0</v>
      </c>
      <c r="C9347" s="293"/>
      <c r="D9347" s="119">
        <v>93.440000000007799</v>
      </c>
      <c r="E9347" s="119">
        <v>30</v>
      </c>
      <c r="F9347" s="293"/>
      <c r="G9347" s="119">
        <v>93.440000000007799</v>
      </c>
      <c r="H9347" s="119">
        <v>15</v>
      </c>
    </row>
    <row r="9348" spans="1:8">
      <c r="A9348" s="119">
        <v>93.450000000007805</v>
      </c>
      <c r="B9348" s="119">
        <v>0</v>
      </c>
      <c r="C9348" s="293"/>
      <c r="D9348" s="119">
        <v>93.450000000007805</v>
      </c>
      <c r="E9348" s="119">
        <v>30</v>
      </c>
      <c r="F9348" s="293"/>
      <c r="G9348" s="119">
        <v>93.450000000007805</v>
      </c>
      <c r="H9348" s="119">
        <v>15</v>
      </c>
    </row>
    <row r="9349" spans="1:8">
      <c r="A9349" s="119">
        <v>93.460000000007796</v>
      </c>
      <c r="B9349" s="119">
        <v>0</v>
      </c>
      <c r="C9349" s="293"/>
      <c r="D9349" s="119">
        <v>93.460000000007796</v>
      </c>
      <c r="E9349" s="119">
        <v>30</v>
      </c>
      <c r="F9349" s="293"/>
      <c r="G9349" s="119">
        <v>93.460000000007796</v>
      </c>
      <c r="H9349" s="119">
        <v>15</v>
      </c>
    </row>
    <row r="9350" spans="1:8">
      <c r="A9350" s="119">
        <v>93.470000000007801</v>
      </c>
      <c r="B9350" s="119">
        <v>0</v>
      </c>
      <c r="C9350" s="293"/>
      <c r="D9350" s="119">
        <v>93.470000000007801</v>
      </c>
      <c r="E9350" s="119">
        <v>30</v>
      </c>
      <c r="F9350" s="293"/>
      <c r="G9350" s="119">
        <v>93.470000000007801</v>
      </c>
      <c r="H9350" s="119">
        <v>15</v>
      </c>
    </row>
    <row r="9351" spans="1:8">
      <c r="A9351" s="119">
        <v>93.480000000007806</v>
      </c>
      <c r="B9351" s="119">
        <v>0</v>
      </c>
      <c r="C9351" s="293"/>
      <c r="D9351" s="119">
        <v>93.480000000007806</v>
      </c>
      <c r="E9351" s="119">
        <v>30</v>
      </c>
      <c r="F9351" s="293"/>
      <c r="G9351" s="119">
        <v>93.480000000007806</v>
      </c>
      <c r="H9351" s="119">
        <v>15</v>
      </c>
    </row>
    <row r="9352" spans="1:8">
      <c r="A9352" s="119">
        <v>93.490000000007797</v>
      </c>
      <c r="B9352" s="119">
        <v>0</v>
      </c>
      <c r="C9352" s="293"/>
      <c r="D9352" s="119">
        <v>93.490000000007797</v>
      </c>
      <c r="E9352" s="119">
        <v>30</v>
      </c>
      <c r="F9352" s="293"/>
      <c r="G9352" s="119">
        <v>93.490000000007797</v>
      </c>
      <c r="H9352" s="119">
        <v>15</v>
      </c>
    </row>
    <row r="9353" spans="1:8">
      <c r="A9353" s="119">
        <v>93.500000000007802</v>
      </c>
      <c r="B9353" s="119">
        <v>0</v>
      </c>
      <c r="C9353" s="293"/>
      <c r="D9353" s="119">
        <v>93.500000000007802</v>
      </c>
      <c r="E9353" s="119">
        <v>30</v>
      </c>
      <c r="F9353" s="293"/>
      <c r="G9353" s="119">
        <v>93.500000000007802</v>
      </c>
      <c r="H9353" s="119">
        <v>15</v>
      </c>
    </row>
    <row r="9354" spans="1:8">
      <c r="A9354" s="119">
        <v>93.510000000007807</v>
      </c>
      <c r="B9354" s="119">
        <v>0</v>
      </c>
      <c r="C9354" s="293"/>
      <c r="D9354" s="119">
        <v>93.510000000007807</v>
      </c>
      <c r="E9354" s="119">
        <v>30</v>
      </c>
      <c r="F9354" s="293"/>
      <c r="G9354" s="119">
        <v>93.510000000007807</v>
      </c>
      <c r="H9354" s="119">
        <v>15</v>
      </c>
    </row>
    <row r="9355" spans="1:8">
      <c r="A9355" s="119">
        <v>93.520000000007798</v>
      </c>
      <c r="B9355" s="119">
        <v>0</v>
      </c>
      <c r="C9355" s="293"/>
      <c r="D9355" s="119">
        <v>93.520000000007798</v>
      </c>
      <c r="E9355" s="119">
        <v>30</v>
      </c>
      <c r="F9355" s="293"/>
      <c r="G9355" s="119">
        <v>93.520000000007798</v>
      </c>
      <c r="H9355" s="119">
        <v>15</v>
      </c>
    </row>
    <row r="9356" spans="1:8">
      <c r="A9356" s="119">
        <v>93.530000000007803</v>
      </c>
      <c r="B9356" s="119">
        <v>0</v>
      </c>
      <c r="C9356" s="293"/>
      <c r="D9356" s="119">
        <v>93.530000000007803</v>
      </c>
      <c r="E9356" s="119">
        <v>30</v>
      </c>
      <c r="F9356" s="293"/>
      <c r="G9356" s="119">
        <v>93.530000000007803</v>
      </c>
      <c r="H9356" s="119">
        <v>15</v>
      </c>
    </row>
    <row r="9357" spans="1:8">
      <c r="A9357" s="119">
        <v>93.540000000007794</v>
      </c>
      <c r="B9357" s="119">
        <v>0</v>
      </c>
      <c r="C9357" s="293"/>
      <c r="D9357" s="119">
        <v>93.540000000007794</v>
      </c>
      <c r="E9357" s="119">
        <v>30</v>
      </c>
      <c r="F9357" s="293"/>
      <c r="G9357" s="119">
        <v>93.540000000007794</v>
      </c>
      <c r="H9357" s="119">
        <v>15</v>
      </c>
    </row>
    <row r="9358" spans="1:8">
      <c r="A9358" s="119">
        <v>93.550000000007799</v>
      </c>
      <c r="B9358" s="119">
        <v>0</v>
      </c>
      <c r="C9358" s="293"/>
      <c r="D9358" s="119">
        <v>93.550000000007799</v>
      </c>
      <c r="E9358" s="119">
        <v>30</v>
      </c>
      <c r="F9358" s="293"/>
      <c r="G9358" s="119">
        <v>93.550000000007799</v>
      </c>
      <c r="H9358" s="119">
        <v>15</v>
      </c>
    </row>
    <row r="9359" spans="1:8">
      <c r="A9359" s="119">
        <v>93.560000000007804</v>
      </c>
      <c r="B9359" s="119">
        <v>0</v>
      </c>
      <c r="C9359" s="293"/>
      <c r="D9359" s="119">
        <v>93.560000000007804</v>
      </c>
      <c r="E9359" s="119">
        <v>30</v>
      </c>
      <c r="F9359" s="293"/>
      <c r="G9359" s="119">
        <v>93.560000000007804</v>
      </c>
      <c r="H9359" s="119">
        <v>15</v>
      </c>
    </row>
    <row r="9360" spans="1:8">
      <c r="A9360" s="119">
        <v>93.570000000007795</v>
      </c>
      <c r="B9360" s="119">
        <v>0</v>
      </c>
      <c r="C9360" s="293"/>
      <c r="D9360" s="119">
        <v>93.570000000007795</v>
      </c>
      <c r="E9360" s="119">
        <v>30</v>
      </c>
      <c r="F9360" s="293"/>
      <c r="G9360" s="119">
        <v>93.570000000007795</v>
      </c>
      <c r="H9360" s="119">
        <v>15</v>
      </c>
    </row>
    <row r="9361" spans="1:8">
      <c r="A9361" s="119">
        <v>93.5800000000078</v>
      </c>
      <c r="B9361" s="119">
        <v>0</v>
      </c>
      <c r="C9361" s="293"/>
      <c r="D9361" s="119">
        <v>93.5800000000078</v>
      </c>
      <c r="E9361" s="119">
        <v>30</v>
      </c>
      <c r="F9361" s="293"/>
      <c r="G9361" s="119">
        <v>93.5800000000078</v>
      </c>
      <c r="H9361" s="119">
        <v>15</v>
      </c>
    </row>
    <row r="9362" spans="1:8">
      <c r="A9362" s="119">
        <v>93.590000000007805</v>
      </c>
      <c r="B9362" s="119">
        <v>0</v>
      </c>
      <c r="C9362" s="293"/>
      <c r="D9362" s="119">
        <v>93.590000000007805</v>
      </c>
      <c r="E9362" s="119">
        <v>30</v>
      </c>
      <c r="F9362" s="293"/>
      <c r="G9362" s="119">
        <v>93.590000000007805</v>
      </c>
      <c r="H9362" s="119">
        <v>15</v>
      </c>
    </row>
    <row r="9363" spans="1:8">
      <c r="A9363" s="119">
        <v>93.600000000007896</v>
      </c>
      <c r="B9363" s="119">
        <v>0</v>
      </c>
      <c r="C9363" s="293"/>
      <c r="D9363" s="119">
        <v>93.600000000007896</v>
      </c>
      <c r="E9363" s="119">
        <v>30</v>
      </c>
      <c r="F9363" s="293"/>
      <c r="G9363" s="119">
        <v>93.600000000007896</v>
      </c>
      <c r="H9363" s="119">
        <v>15</v>
      </c>
    </row>
    <row r="9364" spans="1:8">
      <c r="A9364" s="119">
        <v>93.610000000007901</v>
      </c>
      <c r="B9364" s="119">
        <v>0</v>
      </c>
      <c r="C9364" s="293"/>
      <c r="D9364" s="119">
        <v>93.610000000007901</v>
      </c>
      <c r="E9364" s="119">
        <v>30</v>
      </c>
      <c r="F9364" s="293"/>
      <c r="G9364" s="119">
        <v>93.610000000007901</v>
      </c>
      <c r="H9364" s="119">
        <v>15</v>
      </c>
    </row>
    <row r="9365" spans="1:8">
      <c r="A9365" s="119">
        <v>93.620000000007906</v>
      </c>
      <c r="B9365" s="119">
        <v>0</v>
      </c>
      <c r="C9365" s="293"/>
      <c r="D9365" s="119">
        <v>93.620000000007906</v>
      </c>
      <c r="E9365" s="119">
        <v>30</v>
      </c>
      <c r="F9365" s="293"/>
      <c r="G9365" s="119">
        <v>93.620000000007906</v>
      </c>
      <c r="H9365" s="119">
        <v>15</v>
      </c>
    </row>
    <row r="9366" spans="1:8">
      <c r="A9366" s="119">
        <v>93.630000000007897</v>
      </c>
      <c r="B9366" s="119">
        <v>0</v>
      </c>
      <c r="C9366" s="293"/>
      <c r="D9366" s="119">
        <v>93.630000000007897</v>
      </c>
      <c r="E9366" s="119">
        <v>30</v>
      </c>
      <c r="F9366" s="293"/>
      <c r="G9366" s="119">
        <v>93.630000000007897</v>
      </c>
      <c r="H9366" s="119">
        <v>15</v>
      </c>
    </row>
    <row r="9367" spans="1:8">
      <c r="A9367" s="119">
        <v>93.640000000007902</v>
      </c>
      <c r="B9367" s="119">
        <v>0</v>
      </c>
      <c r="C9367" s="293"/>
      <c r="D9367" s="119">
        <v>93.640000000007902</v>
      </c>
      <c r="E9367" s="119">
        <v>30</v>
      </c>
      <c r="F9367" s="293"/>
      <c r="G9367" s="119">
        <v>93.640000000007902</v>
      </c>
      <c r="H9367" s="119">
        <v>15</v>
      </c>
    </row>
    <row r="9368" spans="1:8">
      <c r="A9368" s="119">
        <v>93.650000000007907</v>
      </c>
      <c r="B9368" s="119">
        <v>0</v>
      </c>
      <c r="C9368" s="293"/>
      <c r="D9368" s="119">
        <v>93.650000000007907</v>
      </c>
      <c r="E9368" s="119">
        <v>30</v>
      </c>
      <c r="F9368" s="293"/>
      <c r="G9368" s="119">
        <v>93.650000000007907</v>
      </c>
      <c r="H9368" s="119">
        <v>15</v>
      </c>
    </row>
    <row r="9369" spans="1:8">
      <c r="A9369" s="119">
        <v>93.660000000007898</v>
      </c>
      <c r="B9369" s="119">
        <v>0</v>
      </c>
      <c r="C9369" s="293"/>
      <c r="D9369" s="119">
        <v>93.660000000007898</v>
      </c>
      <c r="E9369" s="119">
        <v>30</v>
      </c>
      <c r="F9369" s="293"/>
      <c r="G9369" s="119">
        <v>93.660000000007898</v>
      </c>
      <c r="H9369" s="119">
        <v>15</v>
      </c>
    </row>
    <row r="9370" spans="1:8">
      <c r="A9370" s="119">
        <v>93.670000000007903</v>
      </c>
      <c r="B9370" s="119">
        <v>0</v>
      </c>
      <c r="C9370" s="293"/>
      <c r="D9370" s="119">
        <v>93.670000000007903</v>
      </c>
      <c r="E9370" s="119">
        <v>30</v>
      </c>
      <c r="F9370" s="293"/>
      <c r="G9370" s="119">
        <v>93.670000000007903</v>
      </c>
      <c r="H9370" s="119">
        <v>15</v>
      </c>
    </row>
    <row r="9371" spans="1:8">
      <c r="A9371" s="119">
        <v>93.680000000007894</v>
      </c>
      <c r="B9371" s="119">
        <v>0</v>
      </c>
      <c r="C9371" s="293"/>
      <c r="D9371" s="119">
        <v>93.680000000007894</v>
      </c>
      <c r="E9371" s="119">
        <v>30</v>
      </c>
      <c r="F9371" s="293"/>
      <c r="G9371" s="119">
        <v>93.680000000007894</v>
      </c>
      <c r="H9371" s="119">
        <v>15</v>
      </c>
    </row>
    <row r="9372" spans="1:8">
      <c r="A9372" s="119">
        <v>93.690000000007899</v>
      </c>
      <c r="B9372" s="119">
        <v>0</v>
      </c>
      <c r="C9372" s="293"/>
      <c r="D9372" s="119">
        <v>93.690000000007899</v>
      </c>
      <c r="E9372" s="119">
        <v>30</v>
      </c>
      <c r="F9372" s="293"/>
      <c r="G9372" s="119">
        <v>93.690000000007899</v>
      </c>
      <c r="H9372" s="119">
        <v>15</v>
      </c>
    </row>
    <row r="9373" spans="1:8">
      <c r="A9373" s="119">
        <v>93.700000000007904</v>
      </c>
      <c r="B9373" s="119">
        <v>0</v>
      </c>
      <c r="C9373" s="293"/>
      <c r="D9373" s="119">
        <v>93.700000000007904</v>
      </c>
      <c r="E9373" s="119">
        <v>30</v>
      </c>
      <c r="F9373" s="293"/>
      <c r="G9373" s="119">
        <v>93.700000000007904</v>
      </c>
      <c r="H9373" s="119">
        <v>15</v>
      </c>
    </row>
    <row r="9374" spans="1:8">
      <c r="A9374" s="119">
        <v>93.710000000007895</v>
      </c>
      <c r="B9374" s="119">
        <v>0</v>
      </c>
      <c r="C9374" s="293"/>
      <c r="D9374" s="119">
        <v>93.710000000007895</v>
      </c>
      <c r="E9374" s="119">
        <v>30</v>
      </c>
      <c r="F9374" s="293"/>
      <c r="G9374" s="119">
        <v>93.710000000007895</v>
      </c>
      <c r="H9374" s="119">
        <v>15</v>
      </c>
    </row>
    <row r="9375" spans="1:8">
      <c r="A9375" s="119">
        <v>93.7200000000079</v>
      </c>
      <c r="B9375" s="119">
        <v>0</v>
      </c>
      <c r="C9375" s="293"/>
      <c r="D9375" s="119">
        <v>93.7200000000079</v>
      </c>
      <c r="E9375" s="119">
        <v>30</v>
      </c>
      <c r="F9375" s="293"/>
      <c r="G9375" s="119">
        <v>93.7200000000079</v>
      </c>
      <c r="H9375" s="119">
        <v>15</v>
      </c>
    </row>
    <row r="9376" spans="1:8">
      <c r="A9376" s="119">
        <v>93.730000000007905</v>
      </c>
      <c r="B9376" s="119">
        <v>0</v>
      </c>
      <c r="C9376" s="293"/>
      <c r="D9376" s="119">
        <v>93.730000000007905</v>
      </c>
      <c r="E9376" s="119">
        <v>30</v>
      </c>
      <c r="F9376" s="293"/>
      <c r="G9376" s="119">
        <v>93.730000000007905</v>
      </c>
      <c r="H9376" s="119">
        <v>15</v>
      </c>
    </row>
    <row r="9377" spans="1:8">
      <c r="A9377" s="119">
        <v>93.740000000007896</v>
      </c>
      <c r="B9377" s="119">
        <v>0</v>
      </c>
      <c r="C9377" s="293"/>
      <c r="D9377" s="119">
        <v>93.740000000007896</v>
      </c>
      <c r="E9377" s="119">
        <v>30</v>
      </c>
      <c r="F9377" s="293"/>
      <c r="G9377" s="119">
        <v>93.740000000007896</v>
      </c>
      <c r="H9377" s="119">
        <v>15</v>
      </c>
    </row>
    <row r="9378" spans="1:8">
      <c r="A9378" s="119">
        <v>93.750000000007901</v>
      </c>
      <c r="B9378" s="119">
        <v>0</v>
      </c>
      <c r="C9378" s="293"/>
      <c r="D9378" s="119">
        <v>93.750000000007901</v>
      </c>
      <c r="E9378" s="119">
        <v>30</v>
      </c>
      <c r="F9378" s="293"/>
      <c r="G9378" s="119">
        <v>93.750000000007901</v>
      </c>
      <c r="H9378" s="119">
        <v>15</v>
      </c>
    </row>
    <row r="9379" spans="1:8">
      <c r="A9379" s="119">
        <v>93.760000000007906</v>
      </c>
      <c r="B9379" s="119">
        <v>0</v>
      </c>
      <c r="C9379" s="293"/>
      <c r="D9379" s="119">
        <v>93.760000000007906</v>
      </c>
      <c r="E9379" s="119">
        <v>30</v>
      </c>
      <c r="F9379" s="293"/>
      <c r="G9379" s="119">
        <v>93.760000000007906</v>
      </c>
      <c r="H9379" s="119">
        <v>15</v>
      </c>
    </row>
    <row r="9380" spans="1:8">
      <c r="A9380" s="119">
        <v>93.770000000007897</v>
      </c>
      <c r="B9380" s="119">
        <v>0</v>
      </c>
      <c r="C9380" s="293"/>
      <c r="D9380" s="119">
        <v>93.770000000007897</v>
      </c>
      <c r="E9380" s="119">
        <v>30</v>
      </c>
      <c r="F9380" s="293"/>
      <c r="G9380" s="119">
        <v>93.770000000007897</v>
      </c>
      <c r="H9380" s="119">
        <v>15</v>
      </c>
    </row>
    <row r="9381" spans="1:8">
      <c r="A9381" s="119">
        <v>93.780000000007902</v>
      </c>
      <c r="B9381" s="119">
        <v>0</v>
      </c>
      <c r="C9381" s="293"/>
      <c r="D9381" s="119">
        <v>93.780000000007902</v>
      </c>
      <c r="E9381" s="119">
        <v>30</v>
      </c>
      <c r="F9381" s="293"/>
      <c r="G9381" s="119">
        <v>93.780000000007902</v>
      </c>
      <c r="H9381" s="119">
        <v>15</v>
      </c>
    </row>
    <row r="9382" spans="1:8">
      <c r="A9382" s="119">
        <v>93.790000000008007</v>
      </c>
      <c r="B9382" s="119">
        <v>0</v>
      </c>
      <c r="C9382" s="293"/>
      <c r="D9382" s="119">
        <v>93.790000000008007</v>
      </c>
      <c r="E9382" s="119">
        <v>30</v>
      </c>
      <c r="F9382" s="293"/>
      <c r="G9382" s="119">
        <v>93.790000000008007</v>
      </c>
      <c r="H9382" s="119">
        <v>15</v>
      </c>
    </row>
    <row r="9383" spans="1:8">
      <c r="A9383" s="119">
        <v>93.800000000007998</v>
      </c>
      <c r="B9383" s="119">
        <v>0</v>
      </c>
      <c r="C9383" s="293"/>
      <c r="D9383" s="119">
        <v>93.800000000007998</v>
      </c>
      <c r="E9383" s="119">
        <v>30</v>
      </c>
      <c r="F9383" s="293"/>
      <c r="G9383" s="119">
        <v>93.800000000007998</v>
      </c>
      <c r="H9383" s="119">
        <v>15</v>
      </c>
    </row>
    <row r="9384" spans="1:8">
      <c r="A9384" s="119">
        <v>93.810000000008003</v>
      </c>
      <c r="B9384" s="119">
        <v>0</v>
      </c>
      <c r="C9384" s="293"/>
      <c r="D9384" s="119">
        <v>93.810000000008003</v>
      </c>
      <c r="E9384" s="119">
        <v>30</v>
      </c>
      <c r="F9384" s="293"/>
      <c r="G9384" s="119">
        <v>93.810000000008003</v>
      </c>
      <c r="H9384" s="119">
        <v>15</v>
      </c>
    </row>
    <row r="9385" spans="1:8">
      <c r="A9385" s="119">
        <v>93.820000000007994</v>
      </c>
      <c r="B9385" s="119">
        <v>0</v>
      </c>
      <c r="C9385" s="293"/>
      <c r="D9385" s="119">
        <v>93.820000000007994</v>
      </c>
      <c r="E9385" s="119">
        <v>30</v>
      </c>
      <c r="F9385" s="293"/>
      <c r="G9385" s="119">
        <v>93.820000000007994</v>
      </c>
      <c r="H9385" s="119">
        <v>15</v>
      </c>
    </row>
    <row r="9386" spans="1:8">
      <c r="A9386" s="119">
        <v>93.830000000007999</v>
      </c>
      <c r="B9386" s="119">
        <v>0</v>
      </c>
      <c r="C9386" s="293"/>
      <c r="D9386" s="119">
        <v>93.830000000007999</v>
      </c>
      <c r="E9386" s="119">
        <v>30</v>
      </c>
      <c r="F9386" s="293"/>
      <c r="G9386" s="119">
        <v>93.830000000007999</v>
      </c>
      <c r="H9386" s="119">
        <v>15</v>
      </c>
    </row>
    <row r="9387" spans="1:8">
      <c r="A9387" s="119">
        <v>93.840000000008004</v>
      </c>
      <c r="B9387" s="119">
        <v>0</v>
      </c>
      <c r="C9387" s="293"/>
      <c r="D9387" s="119">
        <v>93.840000000008004</v>
      </c>
      <c r="E9387" s="119">
        <v>30</v>
      </c>
      <c r="F9387" s="293"/>
      <c r="G9387" s="119">
        <v>93.840000000008004</v>
      </c>
      <c r="H9387" s="119">
        <v>15</v>
      </c>
    </row>
    <row r="9388" spans="1:8">
      <c r="A9388" s="119">
        <v>93.850000000007995</v>
      </c>
      <c r="B9388" s="119">
        <v>0</v>
      </c>
      <c r="C9388" s="293"/>
      <c r="D9388" s="119">
        <v>93.850000000007995</v>
      </c>
      <c r="E9388" s="119">
        <v>30</v>
      </c>
      <c r="F9388" s="293"/>
      <c r="G9388" s="119">
        <v>93.850000000007995</v>
      </c>
      <c r="H9388" s="119">
        <v>15</v>
      </c>
    </row>
    <row r="9389" spans="1:8">
      <c r="A9389" s="119">
        <v>93.860000000008</v>
      </c>
      <c r="B9389" s="119">
        <v>0</v>
      </c>
      <c r="C9389" s="293"/>
      <c r="D9389" s="119">
        <v>93.860000000008</v>
      </c>
      <c r="E9389" s="119">
        <v>30</v>
      </c>
      <c r="F9389" s="293"/>
      <c r="G9389" s="119">
        <v>93.860000000008</v>
      </c>
      <c r="H9389" s="119">
        <v>15</v>
      </c>
    </row>
    <row r="9390" spans="1:8">
      <c r="A9390" s="119">
        <v>93.870000000008005</v>
      </c>
      <c r="B9390" s="119">
        <v>0</v>
      </c>
      <c r="C9390" s="293"/>
      <c r="D9390" s="119">
        <v>93.870000000008005</v>
      </c>
      <c r="E9390" s="119">
        <v>30</v>
      </c>
      <c r="F9390" s="293"/>
      <c r="G9390" s="119">
        <v>93.870000000008005</v>
      </c>
      <c r="H9390" s="119">
        <v>15</v>
      </c>
    </row>
    <row r="9391" spans="1:8">
      <c r="A9391" s="119">
        <v>93.880000000007996</v>
      </c>
      <c r="B9391" s="119">
        <v>0</v>
      </c>
      <c r="C9391" s="293"/>
      <c r="D9391" s="119">
        <v>93.880000000007996</v>
      </c>
      <c r="E9391" s="119">
        <v>30</v>
      </c>
      <c r="F9391" s="293"/>
      <c r="G9391" s="119">
        <v>93.880000000007996</v>
      </c>
      <c r="H9391" s="119">
        <v>15</v>
      </c>
    </row>
    <row r="9392" spans="1:8">
      <c r="A9392" s="119">
        <v>93.890000000008001</v>
      </c>
      <c r="B9392" s="119">
        <v>0</v>
      </c>
      <c r="C9392" s="293"/>
      <c r="D9392" s="119">
        <v>93.890000000008001</v>
      </c>
      <c r="E9392" s="119">
        <v>30</v>
      </c>
      <c r="F9392" s="293"/>
      <c r="G9392" s="119">
        <v>93.890000000008001</v>
      </c>
      <c r="H9392" s="119">
        <v>15</v>
      </c>
    </row>
    <row r="9393" spans="1:8">
      <c r="A9393" s="119">
        <v>93.900000000008006</v>
      </c>
      <c r="B9393" s="119">
        <v>0</v>
      </c>
      <c r="C9393" s="293"/>
      <c r="D9393" s="119">
        <v>93.900000000008006</v>
      </c>
      <c r="E9393" s="119">
        <v>30</v>
      </c>
      <c r="F9393" s="293"/>
      <c r="G9393" s="119">
        <v>93.900000000008006</v>
      </c>
      <c r="H9393" s="119">
        <v>15</v>
      </c>
    </row>
    <row r="9394" spans="1:8">
      <c r="A9394" s="119">
        <v>93.910000000007997</v>
      </c>
      <c r="B9394" s="119">
        <v>0</v>
      </c>
      <c r="C9394" s="293"/>
      <c r="D9394" s="119">
        <v>93.910000000007997</v>
      </c>
      <c r="E9394" s="119">
        <v>30</v>
      </c>
      <c r="F9394" s="293"/>
      <c r="G9394" s="119">
        <v>93.910000000007997</v>
      </c>
      <c r="H9394" s="119">
        <v>15</v>
      </c>
    </row>
    <row r="9395" spans="1:8">
      <c r="A9395" s="119">
        <v>93.920000000008002</v>
      </c>
      <c r="B9395" s="119">
        <v>0</v>
      </c>
      <c r="C9395" s="293"/>
      <c r="D9395" s="119">
        <v>93.920000000008002</v>
      </c>
      <c r="E9395" s="119">
        <v>30</v>
      </c>
      <c r="F9395" s="293"/>
      <c r="G9395" s="119">
        <v>93.920000000008002</v>
      </c>
      <c r="H9395" s="119">
        <v>15</v>
      </c>
    </row>
    <row r="9396" spans="1:8">
      <c r="A9396" s="119">
        <v>93.930000000007993</v>
      </c>
      <c r="B9396" s="119">
        <v>0</v>
      </c>
      <c r="C9396" s="293"/>
      <c r="D9396" s="119">
        <v>93.930000000007993</v>
      </c>
      <c r="E9396" s="119">
        <v>30</v>
      </c>
      <c r="F9396" s="293"/>
      <c r="G9396" s="119">
        <v>93.930000000007993</v>
      </c>
      <c r="H9396" s="119">
        <v>15</v>
      </c>
    </row>
    <row r="9397" spans="1:8">
      <c r="A9397" s="119">
        <v>93.940000000007998</v>
      </c>
      <c r="B9397" s="119">
        <v>0</v>
      </c>
      <c r="C9397" s="293"/>
      <c r="D9397" s="119">
        <v>93.940000000007998</v>
      </c>
      <c r="E9397" s="119">
        <v>30</v>
      </c>
      <c r="F9397" s="293"/>
      <c r="G9397" s="119">
        <v>93.940000000007998</v>
      </c>
      <c r="H9397" s="119">
        <v>15</v>
      </c>
    </row>
    <row r="9398" spans="1:8">
      <c r="A9398" s="119">
        <v>93.950000000008004</v>
      </c>
      <c r="B9398" s="119">
        <v>0</v>
      </c>
      <c r="C9398" s="293"/>
      <c r="D9398" s="119">
        <v>93.950000000008004</v>
      </c>
      <c r="E9398" s="119">
        <v>30</v>
      </c>
      <c r="F9398" s="293"/>
      <c r="G9398" s="119">
        <v>93.950000000008004</v>
      </c>
      <c r="H9398" s="119">
        <v>15</v>
      </c>
    </row>
    <row r="9399" spans="1:8">
      <c r="A9399" s="119">
        <v>93.960000000007994</v>
      </c>
      <c r="B9399" s="119">
        <v>0</v>
      </c>
      <c r="C9399" s="293"/>
      <c r="D9399" s="119">
        <v>93.960000000007994</v>
      </c>
      <c r="E9399" s="119">
        <v>30</v>
      </c>
      <c r="F9399" s="293"/>
      <c r="G9399" s="119">
        <v>93.960000000007994</v>
      </c>
      <c r="H9399" s="119">
        <v>15</v>
      </c>
    </row>
    <row r="9400" spans="1:8">
      <c r="A9400" s="119">
        <v>93.970000000008</v>
      </c>
      <c r="B9400" s="119">
        <v>0</v>
      </c>
      <c r="C9400" s="293"/>
      <c r="D9400" s="119">
        <v>93.970000000008</v>
      </c>
      <c r="E9400" s="119">
        <v>30</v>
      </c>
      <c r="F9400" s="293"/>
      <c r="G9400" s="119">
        <v>93.970000000008</v>
      </c>
      <c r="H9400" s="119">
        <v>15</v>
      </c>
    </row>
    <row r="9401" spans="1:8">
      <c r="A9401" s="119">
        <v>93.980000000008005</v>
      </c>
      <c r="B9401" s="119">
        <v>0</v>
      </c>
      <c r="C9401" s="293"/>
      <c r="D9401" s="119">
        <v>93.980000000008005</v>
      </c>
      <c r="E9401" s="119">
        <v>30</v>
      </c>
      <c r="F9401" s="293"/>
      <c r="G9401" s="119">
        <v>93.980000000008005</v>
      </c>
      <c r="H9401" s="119">
        <v>15</v>
      </c>
    </row>
    <row r="9402" spans="1:8">
      <c r="A9402" s="119">
        <v>93.990000000008095</v>
      </c>
      <c r="B9402" s="119">
        <v>0</v>
      </c>
      <c r="C9402" s="293"/>
      <c r="D9402" s="119">
        <v>93.990000000008095</v>
      </c>
      <c r="E9402" s="119">
        <v>30</v>
      </c>
      <c r="F9402" s="293"/>
      <c r="G9402" s="119">
        <v>93.990000000008095</v>
      </c>
      <c r="H9402" s="119">
        <v>15</v>
      </c>
    </row>
    <row r="9403" spans="1:8">
      <c r="A9403" s="119">
        <v>94.0000000000081</v>
      </c>
      <c r="B9403" s="119">
        <v>0</v>
      </c>
      <c r="C9403" s="293"/>
      <c r="D9403" s="119">
        <v>94.0000000000081</v>
      </c>
      <c r="E9403" s="119">
        <v>30</v>
      </c>
      <c r="F9403" s="293"/>
      <c r="G9403" s="119">
        <v>94.0000000000081</v>
      </c>
      <c r="H9403" s="119">
        <v>15</v>
      </c>
    </row>
    <row r="9404" spans="1:8">
      <c r="A9404" s="119">
        <v>94.010000000008105</v>
      </c>
      <c r="B9404" s="119">
        <v>0</v>
      </c>
      <c r="C9404" s="293"/>
      <c r="D9404" s="119">
        <v>94.010000000008105</v>
      </c>
      <c r="E9404" s="119">
        <v>30</v>
      </c>
      <c r="F9404" s="293"/>
      <c r="G9404" s="119">
        <v>94.010000000008105</v>
      </c>
      <c r="H9404" s="119">
        <v>15</v>
      </c>
    </row>
    <row r="9405" spans="1:8">
      <c r="A9405" s="119">
        <v>94.020000000008096</v>
      </c>
      <c r="B9405" s="119">
        <v>0</v>
      </c>
      <c r="C9405" s="293"/>
      <c r="D9405" s="119">
        <v>94.020000000008096</v>
      </c>
      <c r="E9405" s="119">
        <v>30</v>
      </c>
      <c r="F9405" s="293"/>
      <c r="G9405" s="119">
        <v>94.020000000008096</v>
      </c>
      <c r="H9405" s="119">
        <v>15</v>
      </c>
    </row>
    <row r="9406" spans="1:8">
      <c r="A9406" s="119">
        <v>94.030000000008101</v>
      </c>
      <c r="B9406" s="119">
        <v>0</v>
      </c>
      <c r="C9406" s="293"/>
      <c r="D9406" s="119">
        <v>94.030000000008101</v>
      </c>
      <c r="E9406" s="119">
        <v>30</v>
      </c>
      <c r="F9406" s="293"/>
      <c r="G9406" s="119">
        <v>94.030000000008101</v>
      </c>
      <c r="H9406" s="119">
        <v>15</v>
      </c>
    </row>
    <row r="9407" spans="1:8">
      <c r="A9407" s="119">
        <v>94.040000000008106</v>
      </c>
      <c r="B9407" s="119">
        <v>0</v>
      </c>
      <c r="C9407" s="293"/>
      <c r="D9407" s="119">
        <v>94.040000000008106</v>
      </c>
      <c r="E9407" s="119">
        <v>30</v>
      </c>
      <c r="F9407" s="293"/>
      <c r="G9407" s="119">
        <v>94.040000000008106</v>
      </c>
      <c r="H9407" s="119">
        <v>15</v>
      </c>
    </row>
    <row r="9408" spans="1:8">
      <c r="A9408" s="119">
        <v>94.050000000008097</v>
      </c>
      <c r="B9408" s="119">
        <v>0</v>
      </c>
      <c r="C9408" s="293"/>
      <c r="D9408" s="119">
        <v>94.050000000008097</v>
      </c>
      <c r="E9408" s="119">
        <v>30</v>
      </c>
      <c r="F9408" s="293"/>
      <c r="G9408" s="119">
        <v>94.050000000008097</v>
      </c>
      <c r="H9408" s="119">
        <v>15</v>
      </c>
    </row>
    <row r="9409" spans="1:8">
      <c r="A9409" s="119">
        <v>94.060000000008102</v>
      </c>
      <c r="B9409" s="119">
        <v>0</v>
      </c>
      <c r="C9409" s="293"/>
      <c r="D9409" s="119">
        <v>94.060000000008102</v>
      </c>
      <c r="E9409" s="119">
        <v>30</v>
      </c>
      <c r="F9409" s="293"/>
      <c r="G9409" s="119">
        <v>94.060000000008102</v>
      </c>
      <c r="H9409" s="119">
        <v>15</v>
      </c>
    </row>
    <row r="9410" spans="1:8">
      <c r="A9410" s="119">
        <v>94.070000000008093</v>
      </c>
      <c r="B9410" s="119">
        <v>0</v>
      </c>
      <c r="C9410" s="293"/>
      <c r="D9410" s="119">
        <v>94.070000000008093</v>
      </c>
      <c r="E9410" s="119">
        <v>30</v>
      </c>
      <c r="F9410" s="293"/>
      <c r="G9410" s="119">
        <v>94.070000000008093</v>
      </c>
      <c r="H9410" s="119">
        <v>15</v>
      </c>
    </row>
    <row r="9411" spans="1:8">
      <c r="A9411" s="119">
        <v>94.080000000008098</v>
      </c>
      <c r="B9411" s="119">
        <v>0</v>
      </c>
      <c r="C9411" s="293"/>
      <c r="D9411" s="119">
        <v>94.080000000008098</v>
      </c>
      <c r="E9411" s="119">
        <v>30</v>
      </c>
      <c r="F9411" s="293"/>
      <c r="G9411" s="119">
        <v>94.080000000008098</v>
      </c>
      <c r="H9411" s="119">
        <v>15</v>
      </c>
    </row>
    <row r="9412" spans="1:8">
      <c r="A9412" s="119">
        <v>94.090000000008104</v>
      </c>
      <c r="B9412" s="119">
        <v>0</v>
      </c>
      <c r="C9412" s="293"/>
      <c r="D9412" s="119">
        <v>94.090000000008104</v>
      </c>
      <c r="E9412" s="119">
        <v>30</v>
      </c>
      <c r="F9412" s="293"/>
      <c r="G9412" s="119">
        <v>94.090000000008104</v>
      </c>
      <c r="H9412" s="119">
        <v>15</v>
      </c>
    </row>
    <row r="9413" spans="1:8">
      <c r="A9413" s="119">
        <v>94.100000000008095</v>
      </c>
      <c r="B9413" s="119">
        <v>0</v>
      </c>
      <c r="C9413" s="293"/>
      <c r="D9413" s="119">
        <v>94.100000000008095</v>
      </c>
      <c r="E9413" s="119">
        <v>30</v>
      </c>
      <c r="F9413" s="293"/>
      <c r="G9413" s="119">
        <v>94.100000000008095</v>
      </c>
      <c r="H9413" s="119">
        <v>15</v>
      </c>
    </row>
    <row r="9414" spans="1:8">
      <c r="A9414" s="119">
        <v>94.1100000000081</v>
      </c>
      <c r="B9414" s="119">
        <v>0</v>
      </c>
      <c r="C9414" s="293"/>
      <c r="D9414" s="119">
        <v>94.1100000000081</v>
      </c>
      <c r="E9414" s="119">
        <v>30</v>
      </c>
      <c r="F9414" s="293"/>
      <c r="G9414" s="119">
        <v>94.1100000000081</v>
      </c>
      <c r="H9414" s="119">
        <v>15</v>
      </c>
    </row>
    <row r="9415" spans="1:8">
      <c r="A9415" s="119">
        <v>94.120000000008105</v>
      </c>
      <c r="B9415" s="119">
        <v>0</v>
      </c>
      <c r="C9415" s="293"/>
      <c r="D9415" s="119">
        <v>94.120000000008105</v>
      </c>
      <c r="E9415" s="119">
        <v>30</v>
      </c>
      <c r="F9415" s="293"/>
      <c r="G9415" s="119">
        <v>94.120000000008105</v>
      </c>
      <c r="H9415" s="119">
        <v>15</v>
      </c>
    </row>
    <row r="9416" spans="1:8">
      <c r="A9416" s="119">
        <v>94.130000000008096</v>
      </c>
      <c r="B9416" s="119">
        <v>0</v>
      </c>
      <c r="C9416" s="293"/>
      <c r="D9416" s="119">
        <v>94.130000000008096</v>
      </c>
      <c r="E9416" s="119">
        <v>30</v>
      </c>
      <c r="F9416" s="293"/>
      <c r="G9416" s="119">
        <v>94.130000000008096</v>
      </c>
      <c r="H9416" s="119">
        <v>15</v>
      </c>
    </row>
    <row r="9417" spans="1:8">
      <c r="A9417" s="119">
        <v>94.140000000008101</v>
      </c>
      <c r="B9417" s="119">
        <v>0</v>
      </c>
      <c r="C9417" s="293"/>
      <c r="D9417" s="119">
        <v>94.140000000008101</v>
      </c>
      <c r="E9417" s="119">
        <v>30</v>
      </c>
      <c r="F9417" s="293"/>
      <c r="G9417" s="119">
        <v>94.140000000008101</v>
      </c>
      <c r="H9417" s="119">
        <v>15</v>
      </c>
    </row>
    <row r="9418" spans="1:8">
      <c r="A9418" s="119">
        <v>94.150000000008106</v>
      </c>
      <c r="B9418" s="119">
        <v>0</v>
      </c>
      <c r="C9418" s="293"/>
      <c r="D9418" s="119">
        <v>94.150000000008106</v>
      </c>
      <c r="E9418" s="119">
        <v>30</v>
      </c>
      <c r="F9418" s="293"/>
      <c r="G9418" s="119">
        <v>94.150000000008106</v>
      </c>
      <c r="H9418" s="119">
        <v>15</v>
      </c>
    </row>
    <row r="9419" spans="1:8">
      <c r="A9419" s="119">
        <v>94.160000000008097</v>
      </c>
      <c r="B9419" s="119">
        <v>0</v>
      </c>
      <c r="C9419" s="293"/>
      <c r="D9419" s="119">
        <v>94.160000000008097</v>
      </c>
      <c r="E9419" s="119">
        <v>30</v>
      </c>
      <c r="F9419" s="293"/>
      <c r="G9419" s="119">
        <v>94.160000000008097</v>
      </c>
      <c r="H9419" s="119">
        <v>15</v>
      </c>
    </row>
    <row r="9420" spans="1:8">
      <c r="A9420" s="119">
        <v>94.170000000008102</v>
      </c>
      <c r="B9420" s="119">
        <v>0</v>
      </c>
      <c r="C9420" s="293"/>
      <c r="D9420" s="119">
        <v>94.170000000008102</v>
      </c>
      <c r="E9420" s="119">
        <v>30</v>
      </c>
      <c r="F9420" s="293"/>
      <c r="G9420" s="119">
        <v>94.170000000008102</v>
      </c>
      <c r="H9420" s="119">
        <v>15</v>
      </c>
    </row>
    <row r="9421" spans="1:8">
      <c r="A9421" s="119">
        <v>94.180000000008206</v>
      </c>
      <c r="B9421" s="119">
        <v>0</v>
      </c>
      <c r="C9421" s="293"/>
      <c r="D9421" s="119">
        <v>94.180000000008206</v>
      </c>
      <c r="E9421" s="119">
        <v>30</v>
      </c>
      <c r="F9421" s="293"/>
      <c r="G9421" s="119">
        <v>94.180000000008206</v>
      </c>
      <c r="H9421" s="119">
        <v>15</v>
      </c>
    </row>
    <row r="9422" spans="1:8">
      <c r="A9422" s="119">
        <v>94.190000000008197</v>
      </c>
      <c r="B9422" s="119">
        <v>0</v>
      </c>
      <c r="C9422" s="293"/>
      <c r="D9422" s="119">
        <v>94.190000000008197</v>
      </c>
      <c r="E9422" s="119">
        <v>30</v>
      </c>
      <c r="F9422" s="293"/>
      <c r="G9422" s="119">
        <v>94.190000000008197</v>
      </c>
      <c r="H9422" s="119">
        <v>15</v>
      </c>
    </row>
    <row r="9423" spans="1:8">
      <c r="A9423" s="119">
        <v>94.200000000008203</v>
      </c>
      <c r="B9423" s="119">
        <v>0</v>
      </c>
      <c r="C9423" s="293"/>
      <c r="D9423" s="119">
        <v>94.200000000008203</v>
      </c>
      <c r="E9423" s="119">
        <v>30</v>
      </c>
      <c r="F9423" s="293"/>
      <c r="G9423" s="119">
        <v>94.200000000008203</v>
      </c>
      <c r="H9423" s="119">
        <v>15</v>
      </c>
    </row>
    <row r="9424" spans="1:8">
      <c r="A9424" s="119">
        <v>94.210000000008193</v>
      </c>
      <c r="B9424" s="119">
        <v>0</v>
      </c>
      <c r="C9424" s="293"/>
      <c r="D9424" s="119">
        <v>94.210000000008193</v>
      </c>
      <c r="E9424" s="119">
        <v>30</v>
      </c>
      <c r="F9424" s="293"/>
      <c r="G9424" s="119">
        <v>94.210000000008193</v>
      </c>
      <c r="H9424" s="119">
        <v>15</v>
      </c>
    </row>
    <row r="9425" spans="1:8">
      <c r="A9425" s="119">
        <v>94.220000000008199</v>
      </c>
      <c r="B9425" s="119">
        <v>0</v>
      </c>
      <c r="C9425" s="293"/>
      <c r="D9425" s="119">
        <v>94.220000000008199</v>
      </c>
      <c r="E9425" s="119">
        <v>30</v>
      </c>
      <c r="F9425" s="293"/>
      <c r="G9425" s="119">
        <v>94.220000000008199</v>
      </c>
      <c r="H9425" s="119">
        <v>15</v>
      </c>
    </row>
    <row r="9426" spans="1:8">
      <c r="A9426" s="119">
        <v>94.230000000008204</v>
      </c>
      <c r="B9426" s="119">
        <v>0</v>
      </c>
      <c r="C9426" s="293"/>
      <c r="D9426" s="119">
        <v>94.230000000008204</v>
      </c>
      <c r="E9426" s="119">
        <v>30</v>
      </c>
      <c r="F9426" s="293"/>
      <c r="G9426" s="119">
        <v>94.230000000008204</v>
      </c>
      <c r="H9426" s="119">
        <v>15</v>
      </c>
    </row>
    <row r="9427" spans="1:8">
      <c r="A9427" s="119">
        <v>94.240000000008195</v>
      </c>
      <c r="B9427" s="119">
        <v>0</v>
      </c>
      <c r="C9427" s="293"/>
      <c r="D9427" s="119">
        <v>94.240000000008195</v>
      </c>
      <c r="E9427" s="119">
        <v>30</v>
      </c>
      <c r="F9427" s="293"/>
      <c r="G9427" s="119">
        <v>94.240000000008195</v>
      </c>
      <c r="H9427" s="119">
        <v>15</v>
      </c>
    </row>
    <row r="9428" spans="1:8">
      <c r="A9428" s="119">
        <v>94.2500000000082</v>
      </c>
      <c r="B9428" s="119">
        <v>0</v>
      </c>
      <c r="C9428" s="293"/>
      <c r="D9428" s="119">
        <v>94.2500000000082</v>
      </c>
      <c r="E9428" s="119">
        <v>30</v>
      </c>
      <c r="F9428" s="293"/>
      <c r="G9428" s="119">
        <v>94.2500000000082</v>
      </c>
      <c r="H9428" s="119">
        <v>15</v>
      </c>
    </row>
    <row r="9429" spans="1:8">
      <c r="A9429" s="119">
        <v>94.260000000008205</v>
      </c>
      <c r="B9429" s="119">
        <v>0</v>
      </c>
      <c r="C9429" s="293"/>
      <c r="D9429" s="119">
        <v>94.260000000008205</v>
      </c>
      <c r="E9429" s="119">
        <v>30</v>
      </c>
      <c r="F9429" s="293"/>
      <c r="G9429" s="119">
        <v>94.260000000008205</v>
      </c>
      <c r="H9429" s="119">
        <v>15</v>
      </c>
    </row>
    <row r="9430" spans="1:8">
      <c r="A9430" s="119">
        <v>94.270000000008196</v>
      </c>
      <c r="B9430" s="119">
        <v>0</v>
      </c>
      <c r="C9430" s="293"/>
      <c r="D9430" s="119">
        <v>94.270000000008196</v>
      </c>
      <c r="E9430" s="119">
        <v>30</v>
      </c>
      <c r="F9430" s="293"/>
      <c r="G9430" s="119">
        <v>94.270000000008196</v>
      </c>
      <c r="H9430" s="119">
        <v>15</v>
      </c>
    </row>
    <row r="9431" spans="1:8">
      <c r="A9431" s="119">
        <v>94.280000000008201</v>
      </c>
      <c r="B9431" s="119">
        <v>0</v>
      </c>
      <c r="C9431" s="293"/>
      <c r="D9431" s="119">
        <v>94.280000000008201</v>
      </c>
      <c r="E9431" s="119">
        <v>30</v>
      </c>
      <c r="F9431" s="293"/>
      <c r="G9431" s="119">
        <v>94.280000000008201</v>
      </c>
      <c r="H9431" s="119">
        <v>15</v>
      </c>
    </row>
    <row r="9432" spans="1:8">
      <c r="A9432" s="119">
        <v>94.290000000008206</v>
      </c>
      <c r="B9432" s="119">
        <v>0</v>
      </c>
      <c r="C9432" s="293"/>
      <c r="D9432" s="119">
        <v>94.290000000008206</v>
      </c>
      <c r="E9432" s="119">
        <v>30</v>
      </c>
      <c r="F9432" s="293"/>
      <c r="G9432" s="119">
        <v>94.290000000008206</v>
      </c>
      <c r="H9432" s="119">
        <v>15</v>
      </c>
    </row>
    <row r="9433" spans="1:8">
      <c r="A9433" s="119">
        <v>94.300000000008197</v>
      </c>
      <c r="B9433" s="119">
        <v>0</v>
      </c>
      <c r="C9433" s="293"/>
      <c r="D9433" s="119">
        <v>94.300000000008197</v>
      </c>
      <c r="E9433" s="119">
        <v>30</v>
      </c>
      <c r="F9433" s="293"/>
      <c r="G9433" s="119">
        <v>94.300000000008197</v>
      </c>
      <c r="H9433" s="119">
        <v>15</v>
      </c>
    </row>
    <row r="9434" spans="1:8">
      <c r="A9434" s="119">
        <v>94.310000000008202</v>
      </c>
      <c r="B9434" s="119">
        <v>0</v>
      </c>
      <c r="C9434" s="293"/>
      <c r="D9434" s="119">
        <v>94.310000000008202</v>
      </c>
      <c r="E9434" s="119">
        <v>30</v>
      </c>
      <c r="F9434" s="293"/>
      <c r="G9434" s="119">
        <v>94.310000000008202</v>
      </c>
      <c r="H9434" s="119">
        <v>15</v>
      </c>
    </row>
    <row r="9435" spans="1:8">
      <c r="A9435" s="119">
        <v>94.320000000008207</v>
      </c>
      <c r="B9435" s="119">
        <v>0</v>
      </c>
      <c r="C9435" s="293"/>
      <c r="D9435" s="119">
        <v>94.320000000008207</v>
      </c>
      <c r="E9435" s="119">
        <v>30</v>
      </c>
      <c r="F9435" s="293"/>
      <c r="G9435" s="119">
        <v>94.320000000008207</v>
      </c>
      <c r="H9435" s="119">
        <v>15</v>
      </c>
    </row>
    <row r="9436" spans="1:8">
      <c r="A9436" s="119">
        <v>94.330000000008198</v>
      </c>
      <c r="B9436" s="119">
        <v>0</v>
      </c>
      <c r="C9436" s="293"/>
      <c r="D9436" s="119">
        <v>94.330000000008198</v>
      </c>
      <c r="E9436" s="119">
        <v>30</v>
      </c>
      <c r="F9436" s="293"/>
      <c r="G9436" s="119">
        <v>94.330000000008198</v>
      </c>
      <c r="H9436" s="119">
        <v>15</v>
      </c>
    </row>
    <row r="9437" spans="1:8">
      <c r="A9437" s="119">
        <v>94.340000000008203</v>
      </c>
      <c r="B9437" s="119">
        <v>0</v>
      </c>
      <c r="C9437" s="293"/>
      <c r="D9437" s="119">
        <v>94.340000000008203</v>
      </c>
      <c r="E9437" s="119">
        <v>30</v>
      </c>
      <c r="F9437" s="293"/>
      <c r="G9437" s="119">
        <v>94.340000000008203</v>
      </c>
      <c r="H9437" s="119">
        <v>15</v>
      </c>
    </row>
    <row r="9438" spans="1:8">
      <c r="A9438" s="119">
        <v>94.350000000008194</v>
      </c>
      <c r="B9438" s="119">
        <v>0</v>
      </c>
      <c r="C9438" s="293"/>
      <c r="D9438" s="119">
        <v>94.350000000008194</v>
      </c>
      <c r="E9438" s="119">
        <v>30</v>
      </c>
      <c r="F9438" s="293"/>
      <c r="G9438" s="119">
        <v>94.350000000008194</v>
      </c>
      <c r="H9438" s="119">
        <v>15</v>
      </c>
    </row>
    <row r="9439" spans="1:8">
      <c r="A9439" s="119">
        <v>94.360000000008199</v>
      </c>
      <c r="B9439" s="119">
        <v>0</v>
      </c>
      <c r="C9439" s="293"/>
      <c r="D9439" s="119">
        <v>94.360000000008199</v>
      </c>
      <c r="E9439" s="119">
        <v>30</v>
      </c>
      <c r="F9439" s="293"/>
      <c r="G9439" s="119">
        <v>94.360000000008199</v>
      </c>
      <c r="H9439" s="119">
        <v>15</v>
      </c>
    </row>
    <row r="9440" spans="1:8">
      <c r="A9440" s="119">
        <v>94.370000000008204</v>
      </c>
      <c r="B9440" s="119">
        <v>0</v>
      </c>
      <c r="C9440" s="293"/>
      <c r="D9440" s="119">
        <v>94.370000000008204</v>
      </c>
      <c r="E9440" s="119">
        <v>30</v>
      </c>
      <c r="F9440" s="293"/>
      <c r="G9440" s="119">
        <v>94.370000000008204</v>
      </c>
      <c r="H9440" s="119">
        <v>15</v>
      </c>
    </row>
    <row r="9441" spans="1:8">
      <c r="A9441" s="119">
        <v>94.380000000008295</v>
      </c>
      <c r="B9441" s="119">
        <v>0</v>
      </c>
      <c r="C9441" s="293"/>
      <c r="D9441" s="119">
        <v>94.380000000008295</v>
      </c>
      <c r="E9441" s="119">
        <v>30</v>
      </c>
      <c r="F9441" s="293"/>
      <c r="G9441" s="119">
        <v>94.380000000008295</v>
      </c>
      <c r="H9441" s="119">
        <v>15</v>
      </c>
    </row>
    <row r="9442" spans="1:8">
      <c r="A9442" s="119">
        <v>94.3900000000083</v>
      </c>
      <c r="B9442" s="119">
        <v>0</v>
      </c>
      <c r="C9442" s="293"/>
      <c r="D9442" s="119">
        <v>94.3900000000083</v>
      </c>
      <c r="E9442" s="119">
        <v>30</v>
      </c>
      <c r="F9442" s="293"/>
      <c r="G9442" s="119">
        <v>94.3900000000083</v>
      </c>
      <c r="H9442" s="119">
        <v>15</v>
      </c>
    </row>
    <row r="9443" spans="1:8">
      <c r="A9443" s="119">
        <v>94.400000000008305</v>
      </c>
      <c r="B9443" s="119">
        <v>0</v>
      </c>
      <c r="C9443" s="293"/>
      <c r="D9443" s="119">
        <v>94.400000000008305</v>
      </c>
      <c r="E9443" s="119">
        <v>30</v>
      </c>
      <c r="F9443" s="293"/>
      <c r="G9443" s="119">
        <v>94.400000000008305</v>
      </c>
      <c r="H9443" s="119">
        <v>15</v>
      </c>
    </row>
    <row r="9444" spans="1:8">
      <c r="A9444" s="119">
        <v>94.410000000008296</v>
      </c>
      <c r="B9444" s="119">
        <v>0</v>
      </c>
      <c r="C9444" s="293"/>
      <c r="D9444" s="119">
        <v>94.410000000008296</v>
      </c>
      <c r="E9444" s="119">
        <v>30</v>
      </c>
      <c r="F9444" s="293"/>
      <c r="G9444" s="119">
        <v>94.410000000008296</v>
      </c>
      <c r="H9444" s="119">
        <v>15</v>
      </c>
    </row>
    <row r="9445" spans="1:8">
      <c r="A9445" s="119">
        <v>94.420000000008301</v>
      </c>
      <c r="B9445" s="119">
        <v>0</v>
      </c>
      <c r="C9445" s="293"/>
      <c r="D9445" s="119">
        <v>94.420000000008301</v>
      </c>
      <c r="E9445" s="119">
        <v>30</v>
      </c>
      <c r="F9445" s="293"/>
      <c r="G9445" s="119">
        <v>94.420000000008301</v>
      </c>
      <c r="H9445" s="119">
        <v>15</v>
      </c>
    </row>
    <row r="9446" spans="1:8">
      <c r="A9446" s="119">
        <v>94.430000000008306</v>
      </c>
      <c r="B9446" s="119">
        <v>0</v>
      </c>
      <c r="C9446" s="293"/>
      <c r="D9446" s="119">
        <v>94.430000000008306</v>
      </c>
      <c r="E9446" s="119">
        <v>30</v>
      </c>
      <c r="F9446" s="293"/>
      <c r="G9446" s="119">
        <v>94.430000000008306</v>
      </c>
      <c r="H9446" s="119">
        <v>15</v>
      </c>
    </row>
    <row r="9447" spans="1:8">
      <c r="A9447" s="119">
        <v>94.440000000008297</v>
      </c>
      <c r="B9447" s="119">
        <v>0</v>
      </c>
      <c r="C9447" s="293"/>
      <c r="D9447" s="119">
        <v>94.440000000008297</v>
      </c>
      <c r="E9447" s="119">
        <v>30</v>
      </c>
      <c r="F9447" s="293"/>
      <c r="G9447" s="119">
        <v>94.440000000008297</v>
      </c>
      <c r="H9447" s="119">
        <v>15</v>
      </c>
    </row>
    <row r="9448" spans="1:8">
      <c r="A9448" s="119">
        <v>94.450000000008302</v>
      </c>
      <c r="B9448" s="119">
        <v>0</v>
      </c>
      <c r="C9448" s="293"/>
      <c r="D9448" s="119">
        <v>94.450000000008302</v>
      </c>
      <c r="E9448" s="119">
        <v>30</v>
      </c>
      <c r="F9448" s="293"/>
      <c r="G9448" s="119">
        <v>94.450000000008302</v>
      </c>
      <c r="H9448" s="119">
        <v>15</v>
      </c>
    </row>
    <row r="9449" spans="1:8">
      <c r="A9449" s="119">
        <v>94.460000000008307</v>
      </c>
      <c r="B9449" s="119">
        <v>0</v>
      </c>
      <c r="C9449" s="293"/>
      <c r="D9449" s="119">
        <v>94.460000000008307</v>
      </c>
      <c r="E9449" s="119">
        <v>30</v>
      </c>
      <c r="F9449" s="293"/>
      <c r="G9449" s="119">
        <v>94.460000000008307</v>
      </c>
      <c r="H9449" s="119">
        <v>15</v>
      </c>
    </row>
    <row r="9450" spans="1:8">
      <c r="A9450" s="119">
        <v>94.470000000008298</v>
      </c>
      <c r="B9450" s="119">
        <v>0</v>
      </c>
      <c r="C9450" s="293"/>
      <c r="D9450" s="119">
        <v>94.470000000008298</v>
      </c>
      <c r="E9450" s="119">
        <v>30</v>
      </c>
      <c r="F9450" s="293"/>
      <c r="G9450" s="119">
        <v>94.470000000008298</v>
      </c>
      <c r="H9450" s="119">
        <v>15</v>
      </c>
    </row>
    <row r="9451" spans="1:8">
      <c r="A9451" s="119">
        <v>94.480000000008303</v>
      </c>
      <c r="B9451" s="119">
        <v>0</v>
      </c>
      <c r="C9451" s="293"/>
      <c r="D9451" s="119">
        <v>94.480000000008303</v>
      </c>
      <c r="E9451" s="119">
        <v>30</v>
      </c>
      <c r="F9451" s="293"/>
      <c r="G9451" s="119">
        <v>94.480000000008303</v>
      </c>
      <c r="H9451" s="119">
        <v>15</v>
      </c>
    </row>
    <row r="9452" spans="1:8">
      <c r="A9452" s="119">
        <v>94.490000000008294</v>
      </c>
      <c r="B9452" s="119">
        <v>0</v>
      </c>
      <c r="C9452" s="293"/>
      <c r="D9452" s="119">
        <v>94.490000000008294</v>
      </c>
      <c r="E9452" s="119">
        <v>30</v>
      </c>
      <c r="F9452" s="293"/>
      <c r="G9452" s="119">
        <v>94.490000000008294</v>
      </c>
      <c r="H9452" s="119">
        <v>15</v>
      </c>
    </row>
    <row r="9453" spans="1:8">
      <c r="A9453" s="119">
        <v>94.500000000008299</v>
      </c>
      <c r="B9453" s="119">
        <v>0</v>
      </c>
      <c r="C9453" s="293"/>
      <c r="D9453" s="119">
        <v>94.500000000008299</v>
      </c>
      <c r="E9453" s="119">
        <v>30</v>
      </c>
      <c r="F9453" s="293"/>
      <c r="G9453" s="119">
        <v>94.500000000008299</v>
      </c>
      <c r="H9453" s="119">
        <v>15</v>
      </c>
    </row>
    <row r="9454" spans="1:8">
      <c r="A9454" s="119">
        <v>94.510000000008304</v>
      </c>
      <c r="B9454" s="119">
        <v>0</v>
      </c>
      <c r="C9454" s="293"/>
      <c r="D9454" s="119">
        <v>94.510000000008304</v>
      </c>
      <c r="E9454" s="119">
        <v>30</v>
      </c>
      <c r="F9454" s="293"/>
      <c r="G9454" s="119">
        <v>94.510000000008304</v>
      </c>
      <c r="H9454" s="119">
        <v>15</v>
      </c>
    </row>
    <row r="9455" spans="1:8">
      <c r="A9455" s="119">
        <v>94.520000000008295</v>
      </c>
      <c r="B9455" s="119">
        <v>0</v>
      </c>
      <c r="C9455" s="293"/>
      <c r="D9455" s="119">
        <v>94.520000000008295</v>
      </c>
      <c r="E9455" s="119">
        <v>30</v>
      </c>
      <c r="F9455" s="293"/>
      <c r="G9455" s="119">
        <v>94.520000000008295</v>
      </c>
      <c r="H9455" s="119">
        <v>15</v>
      </c>
    </row>
    <row r="9456" spans="1:8">
      <c r="A9456" s="119">
        <v>94.5300000000083</v>
      </c>
      <c r="B9456" s="119">
        <v>0</v>
      </c>
      <c r="C9456" s="293"/>
      <c r="D9456" s="119">
        <v>94.5300000000083</v>
      </c>
      <c r="E9456" s="119">
        <v>30</v>
      </c>
      <c r="F9456" s="293"/>
      <c r="G9456" s="119">
        <v>94.5300000000083</v>
      </c>
      <c r="H9456" s="119">
        <v>15</v>
      </c>
    </row>
    <row r="9457" spans="1:8">
      <c r="A9457" s="119">
        <v>94.540000000008305</v>
      </c>
      <c r="B9457" s="119">
        <v>0</v>
      </c>
      <c r="C9457" s="293"/>
      <c r="D9457" s="119">
        <v>94.540000000008305</v>
      </c>
      <c r="E9457" s="119">
        <v>30</v>
      </c>
      <c r="F9457" s="293"/>
      <c r="G9457" s="119">
        <v>94.540000000008305</v>
      </c>
      <c r="H9457" s="119">
        <v>15</v>
      </c>
    </row>
    <row r="9458" spans="1:8">
      <c r="A9458" s="119">
        <v>94.550000000008296</v>
      </c>
      <c r="B9458" s="119">
        <v>0</v>
      </c>
      <c r="C9458" s="293"/>
      <c r="D9458" s="119">
        <v>94.550000000008296</v>
      </c>
      <c r="E9458" s="119">
        <v>30</v>
      </c>
      <c r="F9458" s="293"/>
      <c r="G9458" s="119">
        <v>94.550000000008296</v>
      </c>
      <c r="H9458" s="119">
        <v>15</v>
      </c>
    </row>
    <row r="9459" spans="1:8">
      <c r="A9459" s="119">
        <v>94.560000000008301</v>
      </c>
      <c r="B9459" s="119">
        <v>0</v>
      </c>
      <c r="C9459" s="293"/>
      <c r="D9459" s="119">
        <v>94.560000000008301</v>
      </c>
      <c r="E9459" s="119">
        <v>30</v>
      </c>
      <c r="F9459" s="293"/>
      <c r="G9459" s="119">
        <v>94.560000000008301</v>
      </c>
      <c r="H9459" s="119">
        <v>15</v>
      </c>
    </row>
    <row r="9460" spans="1:8">
      <c r="A9460" s="119">
        <v>94.570000000008307</v>
      </c>
      <c r="B9460" s="119">
        <v>0</v>
      </c>
      <c r="C9460" s="293"/>
      <c r="D9460" s="119">
        <v>94.570000000008307</v>
      </c>
      <c r="E9460" s="119">
        <v>30</v>
      </c>
      <c r="F9460" s="293"/>
      <c r="G9460" s="119">
        <v>94.570000000008307</v>
      </c>
      <c r="H9460" s="119">
        <v>15</v>
      </c>
    </row>
    <row r="9461" spans="1:8">
      <c r="A9461" s="119">
        <v>94.580000000008397</v>
      </c>
      <c r="B9461" s="119">
        <v>0</v>
      </c>
      <c r="C9461" s="293"/>
      <c r="D9461" s="119">
        <v>94.580000000008397</v>
      </c>
      <c r="E9461" s="119">
        <v>30</v>
      </c>
      <c r="F9461" s="293"/>
      <c r="G9461" s="119">
        <v>94.580000000008397</v>
      </c>
      <c r="H9461" s="119">
        <v>15</v>
      </c>
    </row>
    <row r="9462" spans="1:8">
      <c r="A9462" s="119">
        <v>94.590000000008402</v>
      </c>
      <c r="B9462" s="119">
        <v>0</v>
      </c>
      <c r="C9462" s="293"/>
      <c r="D9462" s="119">
        <v>94.590000000008402</v>
      </c>
      <c r="E9462" s="119">
        <v>30</v>
      </c>
      <c r="F9462" s="293"/>
      <c r="G9462" s="119">
        <v>94.590000000008402</v>
      </c>
      <c r="H9462" s="119">
        <v>15</v>
      </c>
    </row>
    <row r="9463" spans="1:8">
      <c r="A9463" s="119">
        <v>94.600000000008393</v>
      </c>
      <c r="B9463" s="119">
        <v>0</v>
      </c>
      <c r="C9463" s="293"/>
      <c r="D9463" s="119">
        <v>94.600000000008393</v>
      </c>
      <c r="E9463" s="119">
        <v>30</v>
      </c>
      <c r="F9463" s="293"/>
      <c r="G9463" s="119">
        <v>94.600000000008393</v>
      </c>
      <c r="H9463" s="119">
        <v>15</v>
      </c>
    </row>
    <row r="9464" spans="1:8">
      <c r="A9464" s="119">
        <v>94.610000000008398</v>
      </c>
      <c r="B9464" s="119">
        <v>0</v>
      </c>
      <c r="C9464" s="293"/>
      <c r="D9464" s="119">
        <v>94.610000000008398</v>
      </c>
      <c r="E9464" s="119">
        <v>30</v>
      </c>
      <c r="F9464" s="293"/>
      <c r="G9464" s="119">
        <v>94.610000000008398</v>
      </c>
      <c r="H9464" s="119">
        <v>15</v>
      </c>
    </row>
    <row r="9465" spans="1:8">
      <c r="A9465" s="119">
        <v>94.620000000008403</v>
      </c>
      <c r="B9465" s="119">
        <v>0</v>
      </c>
      <c r="C9465" s="293"/>
      <c r="D9465" s="119">
        <v>94.620000000008403</v>
      </c>
      <c r="E9465" s="119">
        <v>30</v>
      </c>
      <c r="F9465" s="293"/>
      <c r="G9465" s="119">
        <v>94.620000000008403</v>
      </c>
      <c r="H9465" s="119">
        <v>15</v>
      </c>
    </row>
    <row r="9466" spans="1:8">
      <c r="A9466" s="119">
        <v>94.630000000008394</v>
      </c>
      <c r="B9466" s="119">
        <v>0</v>
      </c>
      <c r="C9466" s="293"/>
      <c r="D9466" s="119">
        <v>94.630000000008394</v>
      </c>
      <c r="E9466" s="119">
        <v>30</v>
      </c>
      <c r="F9466" s="293"/>
      <c r="G9466" s="119">
        <v>94.630000000008394</v>
      </c>
      <c r="H9466" s="119">
        <v>15</v>
      </c>
    </row>
    <row r="9467" spans="1:8">
      <c r="A9467" s="119">
        <v>94.640000000008399</v>
      </c>
      <c r="B9467" s="119">
        <v>0</v>
      </c>
      <c r="C9467" s="293"/>
      <c r="D9467" s="119">
        <v>94.640000000008399</v>
      </c>
      <c r="E9467" s="119">
        <v>30</v>
      </c>
      <c r="F9467" s="293"/>
      <c r="G9467" s="119">
        <v>94.640000000008399</v>
      </c>
      <c r="H9467" s="119">
        <v>15</v>
      </c>
    </row>
    <row r="9468" spans="1:8">
      <c r="A9468" s="119">
        <v>94.650000000008404</v>
      </c>
      <c r="B9468" s="119">
        <v>0</v>
      </c>
      <c r="C9468" s="293"/>
      <c r="D9468" s="119">
        <v>94.650000000008404</v>
      </c>
      <c r="E9468" s="119">
        <v>30</v>
      </c>
      <c r="F9468" s="293"/>
      <c r="G9468" s="119">
        <v>94.650000000008404</v>
      </c>
      <c r="H9468" s="119">
        <v>15</v>
      </c>
    </row>
    <row r="9469" spans="1:8">
      <c r="A9469" s="119">
        <v>94.660000000008395</v>
      </c>
      <c r="B9469" s="119">
        <v>0</v>
      </c>
      <c r="C9469" s="293"/>
      <c r="D9469" s="119">
        <v>94.660000000008395</v>
      </c>
      <c r="E9469" s="119">
        <v>30</v>
      </c>
      <c r="F9469" s="293"/>
      <c r="G9469" s="119">
        <v>94.660000000008395</v>
      </c>
      <c r="H9469" s="119">
        <v>15</v>
      </c>
    </row>
    <row r="9470" spans="1:8">
      <c r="A9470" s="119">
        <v>94.6700000000084</v>
      </c>
      <c r="B9470" s="119">
        <v>0</v>
      </c>
      <c r="C9470" s="293"/>
      <c r="D9470" s="119">
        <v>94.6700000000084</v>
      </c>
      <c r="E9470" s="119">
        <v>30</v>
      </c>
      <c r="F9470" s="293"/>
      <c r="G9470" s="119">
        <v>94.6700000000084</v>
      </c>
      <c r="H9470" s="119">
        <v>15</v>
      </c>
    </row>
    <row r="9471" spans="1:8">
      <c r="A9471" s="119">
        <v>94.680000000008405</v>
      </c>
      <c r="B9471" s="119">
        <v>0</v>
      </c>
      <c r="C9471" s="293"/>
      <c r="D9471" s="119">
        <v>94.680000000008405</v>
      </c>
      <c r="E9471" s="119">
        <v>30</v>
      </c>
      <c r="F9471" s="293"/>
      <c r="G9471" s="119">
        <v>94.680000000008405</v>
      </c>
      <c r="H9471" s="119">
        <v>15</v>
      </c>
    </row>
    <row r="9472" spans="1:8">
      <c r="A9472" s="119">
        <v>94.690000000008396</v>
      </c>
      <c r="B9472" s="119">
        <v>0</v>
      </c>
      <c r="C9472" s="293"/>
      <c r="D9472" s="119">
        <v>94.690000000008396</v>
      </c>
      <c r="E9472" s="119">
        <v>30</v>
      </c>
      <c r="F9472" s="293"/>
      <c r="G9472" s="119">
        <v>94.690000000008396</v>
      </c>
      <c r="H9472" s="119">
        <v>15</v>
      </c>
    </row>
    <row r="9473" spans="1:8">
      <c r="A9473" s="119">
        <v>94.700000000008401</v>
      </c>
      <c r="B9473" s="119">
        <v>0</v>
      </c>
      <c r="C9473" s="293"/>
      <c r="D9473" s="119">
        <v>94.700000000008401</v>
      </c>
      <c r="E9473" s="119">
        <v>30</v>
      </c>
      <c r="F9473" s="293"/>
      <c r="G9473" s="119">
        <v>94.700000000008401</v>
      </c>
      <c r="H9473" s="119">
        <v>15</v>
      </c>
    </row>
    <row r="9474" spans="1:8">
      <c r="A9474" s="119">
        <v>94.710000000008407</v>
      </c>
      <c r="B9474" s="119">
        <v>0</v>
      </c>
      <c r="C9474" s="293"/>
      <c r="D9474" s="119">
        <v>94.710000000008407</v>
      </c>
      <c r="E9474" s="119">
        <v>30</v>
      </c>
      <c r="F9474" s="293"/>
      <c r="G9474" s="119">
        <v>94.710000000008407</v>
      </c>
      <c r="H9474" s="119">
        <v>15</v>
      </c>
    </row>
    <row r="9475" spans="1:8">
      <c r="A9475" s="119">
        <v>94.720000000008397</v>
      </c>
      <c r="B9475" s="119">
        <v>0</v>
      </c>
      <c r="C9475" s="293"/>
      <c r="D9475" s="119">
        <v>94.720000000008397</v>
      </c>
      <c r="E9475" s="119">
        <v>30</v>
      </c>
      <c r="F9475" s="293"/>
      <c r="G9475" s="119">
        <v>94.720000000008397</v>
      </c>
      <c r="H9475" s="119">
        <v>15</v>
      </c>
    </row>
    <row r="9476" spans="1:8">
      <c r="A9476" s="119">
        <v>94.730000000008403</v>
      </c>
      <c r="B9476" s="119">
        <v>0</v>
      </c>
      <c r="C9476" s="293"/>
      <c r="D9476" s="119">
        <v>94.730000000008403</v>
      </c>
      <c r="E9476" s="119">
        <v>30</v>
      </c>
      <c r="F9476" s="293"/>
      <c r="G9476" s="119">
        <v>94.730000000008403</v>
      </c>
      <c r="H9476" s="119">
        <v>15</v>
      </c>
    </row>
    <row r="9477" spans="1:8">
      <c r="A9477" s="119">
        <v>94.740000000008393</v>
      </c>
      <c r="B9477" s="119">
        <v>0</v>
      </c>
      <c r="C9477" s="293"/>
      <c r="D9477" s="119">
        <v>94.740000000008393</v>
      </c>
      <c r="E9477" s="119">
        <v>30</v>
      </c>
      <c r="F9477" s="293"/>
      <c r="G9477" s="119">
        <v>94.740000000008393</v>
      </c>
      <c r="H9477" s="119">
        <v>15</v>
      </c>
    </row>
    <row r="9478" spans="1:8">
      <c r="A9478" s="119">
        <v>94.750000000008399</v>
      </c>
      <c r="B9478" s="119">
        <v>0</v>
      </c>
      <c r="C9478" s="293"/>
      <c r="D9478" s="119">
        <v>94.750000000008399</v>
      </c>
      <c r="E9478" s="119">
        <v>30</v>
      </c>
      <c r="F9478" s="293"/>
      <c r="G9478" s="119">
        <v>94.750000000008399</v>
      </c>
      <c r="H9478" s="119">
        <v>15</v>
      </c>
    </row>
    <row r="9479" spans="1:8">
      <c r="A9479" s="119">
        <v>94.760000000008404</v>
      </c>
      <c r="B9479" s="119">
        <v>0</v>
      </c>
      <c r="C9479" s="293"/>
      <c r="D9479" s="119">
        <v>94.760000000008404</v>
      </c>
      <c r="E9479" s="119">
        <v>30</v>
      </c>
      <c r="F9479" s="293"/>
      <c r="G9479" s="119">
        <v>94.760000000008404</v>
      </c>
      <c r="H9479" s="119">
        <v>15</v>
      </c>
    </row>
    <row r="9480" spans="1:8">
      <c r="A9480" s="119">
        <v>94.770000000008494</v>
      </c>
      <c r="B9480" s="119">
        <v>0</v>
      </c>
      <c r="C9480" s="293"/>
      <c r="D9480" s="119">
        <v>94.770000000008494</v>
      </c>
      <c r="E9480" s="119">
        <v>30</v>
      </c>
      <c r="F9480" s="293"/>
      <c r="G9480" s="119">
        <v>94.770000000008494</v>
      </c>
      <c r="H9480" s="119">
        <v>15</v>
      </c>
    </row>
    <row r="9481" spans="1:8">
      <c r="A9481" s="119">
        <v>94.780000000008499</v>
      </c>
      <c r="B9481" s="119">
        <v>0</v>
      </c>
      <c r="C9481" s="293"/>
      <c r="D9481" s="119">
        <v>94.780000000008499</v>
      </c>
      <c r="E9481" s="119">
        <v>30</v>
      </c>
      <c r="F9481" s="293"/>
      <c r="G9481" s="119">
        <v>94.780000000008499</v>
      </c>
      <c r="H9481" s="119">
        <v>15</v>
      </c>
    </row>
    <row r="9482" spans="1:8">
      <c r="A9482" s="119">
        <v>94.790000000008504</v>
      </c>
      <c r="B9482" s="119">
        <v>0</v>
      </c>
      <c r="C9482" s="293"/>
      <c r="D9482" s="119">
        <v>94.790000000008504</v>
      </c>
      <c r="E9482" s="119">
        <v>30</v>
      </c>
      <c r="F9482" s="293"/>
      <c r="G9482" s="119">
        <v>94.790000000008504</v>
      </c>
      <c r="H9482" s="119">
        <v>15</v>
      </c>
    </row>
    <row r="9483" spans="1:8">
      <c r="A9483" s="119">
        <v>94.800000000008495</v>
      </c>
      <c r="B9483" s="119">
        <v>0</v>
      </c>
      <c r="C9483" s="293"/>
      <c r="D9483" s="119">
        <v>94.800000000008495</v>
      </c>
      <c r="E9483" s="119">
        <v>30</v>
      </c>
      <c r="F9483" s="293"/>
      <c r="G9483" s="119">
        <v>94.800000000008495</v>
      </c>
      <c r="H9483" s="119">
        <v>15</v>
      </c>
    </row>
    <row r="9484" spans="1:8">
      <c r="A9484" s="119">
        <v>94.8100000000085</v>
      </c>
      <c r="B9484" s="119">
        <v>0</v>
      </c>
      <c r="C9484" s="293"/>
      <c r="D9484" s="119">
        <v>94.8100000000085</v>
      </c>
      <c r="E9484" s="119">
        <v>30</v>
      </c>
      <c r="F9484" s="293"/>
      <c r="G9484" s="119">
        <v>94.8100000000085</v>
      </c>
      <c r="H9484" s="119">
        <v>15</v>
      </c>
    </row>
    <row r="9485" spans="1:8">
      <c r="A9485" s="119">
        <v>94.820000000008505</v>
      </c>
      <c r="B9485" s="119">
        <v>0</v>
      </c>
      <c r="C9485" s="293"/>
      <c r="D9485" s="119">
        <v>94.820000000008505</v>
      </c>
      <c r="E9485" s="119">
        <v>30</v>
      </c>
      <c r="F9485" s="293"/>
      <c r="G9485" s="119">
        <v>94.820000000008505</v>
      </c>
      <c r="H9485" s="119">
        <v>15</v>
      </c>
    </row>
    <row r="9486" spans="1:8">
      <c r="A9486" s="119">
        <v>94.830000000008496</v>
      </c>
      <c r="B9486" s="119">
        <v>0</v>
      </c>
      <c r="C9486" s="293"/>
      <c r="D9486" s="119">
        <v>94.830000000008496</v>
      </c>
      <c r="E9486" s="119">
        <v>30</v>
      </c>
      <c r="F9486" s="293"/>
      <c r="G9486" s="119">
        <v>94.830000000008496</v>
      </c>
      <c r="H9486" s="119">
        <v>15</v>
      </c>
    </row>
    <row r="9487" spans="1:8">
      <c r="A9487" s="119">
        <v>94.840000000008502</v>
      </c>
      <c r="B9487" s="119">
        <v>0</v>
      </c>
      <c r="C9487" s="293"/>
      <c r="D9487" s="119">
        <v>94.840000000008502</v>
      </c>
      <c r="E9487" s="119">
        <v>30</v>
      </c>
      <c r="F9487" s="293"/>
      <c r="G9487" s="119">
        <v>94.840000000008502</v>
      </c>
      <c r="H9487" s="119">
        <v>15</v>
      </c>
    </row>
    <row r="9488" spans="1:8">
      <c r="A9488" s="119">
        <v>94.850000000008507</v>
      </c>
      <c r="B9488" s="119">
        <v>0</v>
      </c>
      <c r="C9488" s="293"/>
      <c r="D9488" s="119">
        <v>94.850000000008507</v>
      </c>
      <c r="E9488" s="119">
        <v>30</v>
      </c>
      <c r="F9488" s="293"/>
      <c r="G9488" s="119">
        <v>94.850000000008507</v>
      </c>
      <c r="H9488" s="119">
        <v>15</v>
      </c>
    </row>
    <row r="9489" spans="1:8">
      <c r="A9489" s="119">
        <v>94.860000000008498</v>
      </c>
      <c r="B9489" s="119">
        <v>0</v>
      </c>
      <c r="C9489" s="293"/>
      <c r="D9489" s="119">
        <v>94.860000000008498</v>
      </c>
      <c r="E9489" s="119">
        <v>30</v>
      </c>
      <c r="F9489" s="293"/>
      <c r="G9489" s="119">
        <v>94.860000000008498</v>
      </c>
      <c r="H9489" s="119">
        <v>15</v>
      </c>
    </row>
    <row r="9490" spans="1:8">
      <c r="A9490" s="119">
        <v>94.870000000008503</v>
      </c>
      <c r="B9490" s="119">
        <v>0</v>
      </c>
      <c r="C9490" s="293"/>
      <c r="D9490" s="119">
        <v>94.870000000008503</v>
      </c>
      <c r="E9490" s="119">
        <v>30</v>
      </c>
      <c r="F9490" s="293"/>
      <c r="G9490" s="119">
        <v>94.870000000008503</v>
      </c>
      <c r="H9490" s="119">
        <v>15</v>
      </c>
    </row>
    <row r="9491" spans="1:8">
      <c r="A9491" s="119">
        <v>94.880000000008494</v>
      </c>
      <c r="B9491" s="119">
        <v>0</v>
      </c>
      <c r="C9491" s="293"/>
      <c r="D9491" s="119">
        <v>94.880000000008494</v>
      </c>
      <c r="E9491" s="119">
        <v>30</v>
      </c>
      <c r="F9491" s="293"/>
      <c r="G9491" s="119">
        <v>94.880000000008494</v>
      </c>
      <c r="H9491" s="119">
        <v>15</v>
      </c>
    </row>
    <row r="9492" spans="1:8">
      <c r="A9492" s="119">
        <v>94.890000000008499</v>
      </c>
      <c r="B9492" s="119">
        <v>0</v>
      </c>
      <c r="C9492" s="293"/>
      <c r="D9492" s="119">
        <v>94.890000000008499</v>
      </c>
      <c r="E9492" s="119">
        <v>30</v>
      </c>
      <c r="F9492" s="293"/>
      <c r="G9492" s="119">
        <v>94.890000000008499</v>
      </c>
      <c r="H9492" s="119">
        <v>15</v>
      </c>
    </row>
    <row r="9493" spans="1:8">
      <c r="A9493" s="119">
        <v>94.900000000008504</v>
      </c>
      <c r="B9493" s="119">
        <v>0</v>
      </c>
      <c r="C9493" s="293"/>
      <c r="D9493" s="119">
        <v>94.900000000008504</v>
      </c>
      <c r="E9493" s="119">
        <v>30</v>
      </c>
      <c r="F9493" s="293"/>
      <c r="G9493" s="119">
        <v>94.900000000008504</v>
      </c>
      <c r="H9493" s="119">
        <v>15</v>
      </c>
    </row>
    <row r="9494" spans="1:8">
      <c r="A9494" s="119">
        <v>94.910000000008495</v>
      </c>
      <c r="B9494" s="119">
        <v>0</v>
      </c>
      <c r="C9494" s="293"/>
      <c r="D9494" s="119">
        <v>94.910000000008495</v>
      </c>
      <c r="E9494" s="119">
        <v>30</v>
      </c>
      <c r="F9494" s="293"/>
      <c r="G9494" s="119">
        <v>94.910000000008495</v>
      </c>
      <c r="H9494" s="119">
        <v>15</v>
      </c>
    </row>
    <row r="9495" spans="1:8">
      <c r="A9495" s="119">
        <v>94.9200000000085</v>
      </c>
      <c r="B9495" s="119">
        <v>0</v>
      </c>
      <c r="C9495" s="293"/>
      <c r="D9495" s="119">
        <v>94.9200000000085</v>
      </c>
      <c r="E9495" s="119">
        <v>30</v>
      </c>
      <c r="F9495" s="293"/>
      <c r="G9495" s="119">
        <v>94.9200000000085</v>
      </c>
      <c r="H9495" s="119">
        <v>15</v>
      </c>
    </row>
    <row r="9496" spans="1:8">
      <c r="A9496" s="119">
        <v>94.930000000008505</v>
      </c>
      <c r="B9496" s="119">
        <v>0</v>
      </c>
      <c r="C9496" s="293"/>
      <c r="D9496" s="119">
        <v>94.930000000008505</v>
      </c>
      <c r="E9496" s="119">
        <v>30</v>
      </c>
      <c r="F9496" s="293"/>
      <c r="G9496" s="119">
        <v>94.930000000008505</v>
      </c>
      <c r="H9496" s="119">
        <v>15</v>
      </c>
    </row>
    <row r="9497" spans="1:8">
      <c r="A9497" s="119">
        <v>94.940000000008496</v>
      </c>
      <c r="B9497" s="119">
        <v>0</v>
      </c>
      <c r="C9497" s="293"/>
      <c r="D9497" s="119">
        <v>94.940000000008496</v>
      </c>
      <c r="E9497" s="119">
        <v>30</v>
      </c>
      <c r="F9497" s="293"/>
      <c r="G9497" s="119">
        <v>94.940000000008496</v>
      </c>
      <c r="H9497" s="119">
        <v>15</v>
      </c>
    </row>
    <row r="9498" spans="1:8">
      <c r="A9498" s="119">
        <v>94.950000000008501</v>
      </c>
      <c r="B9498" s="119">
        <v>0</v>
      </c>
      <c r="C9498" s="293"/>
      <c r="D9498" s="119">
        <v>94.950000000008501</v>
      </c>
      <c r="E9498" s="119">
        <v>30</v>
      </c>
      <c r="F9498" s="293"/>
      <c r="G9498" s="119">
        <v>94.950000000008501</v>
      </c>
      <c r="H9498" s="119">
        <v>15</v>
      </c>
    </row>
    <row r="9499" spans="1:8">
      <c r="A9499" s="119">
        <v>94.960000000008506</v>
      </c>
      <c r="B9499" s="119">
        <v>0</v>
      </c>
      <c r="C9499" s="293"/>
      <c r="D9499" s="119">
        <v>94.960000000008506</v>
      </c>
      <c r="E9499" s="119">
        <v>30</v>
      </c>
      <c r="F9499" s="293"/>
      <c r="G9499" s="119">
        <v>94.960000000008506</v>
      </c>
      <c r="H9499" s="119">
        <v>15</v>
      </c>
    </row>
    <row r="9500" spans="1:8">
      <c r="A9500" s="119">
        <v>94.970000000008596</v>
      </c>
      <c r="B9500" s="119">
        <v>0</v>
      </c>
      <c r="C9500" s="293"/>
      <c r="D9500" s="119">
        <v>94.970000000008596</v>
      </c>
      <c r="E9500" s="119">
        <v>30</v>
      </c>
      <c r="F9500" s="293"/>
      <c r="G9500" s="119">
        <v>94.970000000008596</v>
      </c>
      <c r="H9500" s="119">
        <v>15</v>
      </c>
    </row>
    <row r="9501" spans="1:8">
      <c r="A9501" s="119">
        <v>94.980000000008602</v>
      </c>
      <c r="B9501" s="119">
        <v>0</v>
      </c>
      <c r="C9501" s="293"/>
      <c r="D9501" s="119">
        <v>94.980000000008602</v>
      </c>
      <c r="E9501" s="119">
        <v>30</v>
      </c>
      <c r="F9501" s="293"/>
      <c r="G9501" s="119">
        <v>94.980000000008602</v>
      </c>
      <c r="H9501" s="119">
        <v>15</v>
      </c>
    </row>
    <row r="9502" spans="1:8">
      <c r="A9502" s="119">
        <v>94.990000000008607</v>
      </c>
      <c r="B9502" s="119">
        <v>0</v>
      </c>
      <c r="C9502" s="293"/>
      <c r="D9502" s="119">
        <v>94.990000000008607</v>
      </c>
      <c r="E9502" s="119">
        <v>30</v>
      </c>
      <c r="F9502" s="293"/>
      <c r="G9502" s="119">
        <v>94.990000000008607</v>
      </c>
      <c r="H9502" s="119">
        <v>15</v>
      </c>
    </row>
    <row r="9503" spans="1:8">
      <c r="A9503" s="119">
        <v>95.000000000008598</v>
      </c>
      <c r="B9503" s="119">
        <v>0</v>
      </c>
      <c r="C9503" s="293"/>
      <c r="D9503" s="119">
        <v>95.000000000008598</v>
      </c>
      <c r="E9503" s="119">
        <v>30</v>
      </c>
      <c r="F9503" s="293"/>
      <c r="G9503" s="119">
        <v>95.000000000008598</v>
      </c>
      <c r="H9503" s="119">
        <v>15</v>
      </c>
    </row>
    <row r="9504" spans="1:8">
      <c r="A9504" s="119">
        <v>95.010000000008603</v>
      </c>
      <c r="B9504" s="119">
        <v>0</v>
      </c>
      <c r="C9504" s="293"/>
      <c r="D9504" s="119">
        <v>95.010000000008603</v>
      </c>
      <c r="E9504" s="119">
        <v>30</v>
      </c>
      <c r="F9504" s="293"/>
      <c r="G9504" s="119">
        <v>95.010000000008603</v>
      </c>
      <c r="H9504" s="119">
        <v>15</v>
      </c>
    </row>
    <row r="9505" spans="1:8">
      <c r="A9505" s="119">
        <v>95.020000000008594</v>
      </c>
      <c r="B9505" s="119">
        <v>0</v>
      </c>
      <c r="C9505" s="293"/>
      <c r="D9505" s="119">
        <v>95.020000000008594</v>
      </c>
      <c r="E9505" s="119">
        <v>30</v>
      </c>
      <c r="F9505" s="293"/>
      <c r="G9505" s="119">
        <v>95.020000000008594</v>
      </c>
      <c r="H9505" s="119">
        <v>15</v>
      </c>
    </row>
    <row r="9506" spans="1:8">
      <c r="A9506" s="119">
        <v>95.030000000008599</v>
      </c>
      <c r="B9506" s="119">
        <v>0</v>
      </c>
      <c r="C9506" s="293"/>
      <c r="D9506" s="119">
        <v>95.030000000008599</v>
      </c>
      <c r="E9506" s="119">
        <v>30</v>
      </c>
      <c r="F9506" s="293"/>
      <c r="G9506" s="119">
        <v>95.030000000008599</v>
      </c>
      <c r="H9506" s="119">
        <v>15</v>
      </c>
    </row>
    <row r="9507" spans="1:8">
      <c r="A9507" s="119">
        <v>95.040000000008604</v>
      </c>
      <c r="B9507" s="119">
        <v>0</v>
      </c>
      <c r="C9507" s="293"/>
      <c r="D9507" s="119">
        <v>95.040000000008604</v>
      </c>
      <c r="E9507" s="119">
        <v>30</v>
      </c>
      <c r="F9507" s="293"/>
      <c r="G9507" s="119">
        <v>95.040000000008604</v>
      </c>
      <c r="H9507" s="119">
        <v>15</v>
      </c>
    </row>
    <row r="9508" spans="1:8">
      <c r="A9508" s="119">
        <v>95.050000000008595</v>
      </c>
      <c r="B9508" s="119">
        <v>0</v>
      </c>
      <c r="C9508" s="293"/>
      <c r="D9508" s="119">
        <v>95.050000000008595</v>
      </c>
      <c r="E9508" s="119">
        <v>30</v>
      </c>
      <c r="F9508" s="293"/>
      <c r="G9508" s="119">
        <v>95.050000000008595</v>
      </c>
      <c r="H9508" s="119">
        <v>15</v>
      </c>
    </row>
    <row r="9509" spans="1:8">
      <c r="A9509" s="119">
        <v>95.0600000000086</v>
      </c>
      <c r="B9509" s="119">
        <v>0</v>
      </c>
      <c r="C9509" s="293"/>
      <c r="D9509" s="119">
        <v>95.0600000000086</v>
      </c>
      <c r="E9509" s="119">
        <v>30</v>
      </c>
      <c r="F9509" s="293"/>
      <c r="G9509" s="119">
        <v>95.0600000000086</v>
      </c>
      <c r="H9509" s="119">
        <v>15</v>
      </c>
    </row>
    <row r="9510" spans="1:8">
      <c r="A9510" s="119">
        <v>95.070000000008605</v>
      </c>
      <c r="B9510" s="119">
        <v>0</v>
      </c>
      <c r="C9510" s="293"/>
      <c r="D9510" s="119">
        <v>95.070000000008605</v>
      </c>
      <c r="E9510" s="119">
        <v>30</v>
      </c>
      <c r="F9510" s="293"/>
      <c r="G9510" s="119">
        <v>95.070000000008605</v>
      </c>
      <c r="H9510" s="119">
        <v>15</v>
      </c>
    </row>
    <row r="9511" spans="1:8">
      <c r="A9511" s="119">
        <v>95.080000000008596</v>
      </c>
      <c r="B9511" s="119">
        <v>0</v>
      </c>
      <c r="C9511" s="293"/>
      <c r="D9511" s="119">
        <v>95.080000000008596</v>
      </c>
      <c r="E9511" s="119">
        <v>30</v>
      </c>
      <c r="F9511" s="293"/>
      <c r="G9511" s="119">
        <v>95.080000000008596</v>
      </c>
      <c r="H9511" s="119">
        <v>15</v>
      </c>
    </row>
    <row r="9512" spans="1:8">
      <c r="A9512" s="119">
        <v>95.090000000008601</v>
      </c>
      <c r="B9512" s="119">
        <v>0</v>
      </c>
      <c r="C9512" s="293"/>
      <c r="D9512" s="119">
        <v>95.090000000008601</v>
      </c>
      <c r="E9512" s="119">
        <v>30</v>
      </c>
      <c r="F9512" s="293"/>
      <c r="G9512" s="119">
        <v>95.090000000008601</v>
      </c>
      <c r="H9512" s="119">
        <v>15</v>
      </c>
    </row>
    <row r="9513" spans="1:8">
      <c r="A9513" s="119">
        <v>95.100000000008606</v>
      </c>
      <c r="B9513" s="119">
        <v>0</v>
      </c>
      <c r="C9513" s="293"/>
      <c r="D9513" s="119">
        <v>95.100000000008606</v>
      </c>
      <c r="E9513" s="119">
        <v>30</v>
      </c>
      <c r="F9513" s="293"/>
      <c r="G9513" s="119">
        <v>95.100000000008606</v>
      </c>
      <c r="H9513" s="119">
        <v>15</v>
      </c>
    </row>
    <row r="9514" spans="1:8">
      <c r="A9514" s="119">
        <v>95.110000000008597</v>
      </c>
      <c r="B9514" s="119">
        <v>0</v>
      </c>
      <c r="C9514" s="293"/>
      <c r="D9514" s="119">
        <v>95.110000000008597</v>
      </c>
      <c r="E9514" s="119">
        <v>30</v>
      </c>
      <c r="F9514" s="293"/>
      <c r="G9514" s="119">
        <v>95.110000000008597</v>
      </c>
      <c r="H9514" s="119">
        <v>15</v>
      </c>
    </row>
    <row r="9515" spans="1:8">
      <c r="A9515" s="119">
        <v>95.120000000008602</v>
      </c>
      <c r="B9515" s="119">
        <v>0</v>
      </c>
      <c r="C9515" s="293"/>
      <c r="D9515" s="119">
        <v>95.120000000008602</v>
      </c>
      <c r="E9515" s="119">
        <v>30</v>
      </c>
      <c r="F9515" s="293"/>
      <c r="G9515" s="119">
        <v>95.120000000008602</v>
      </c>
      <c r="H9515" s="119">
        <v>15</v>
      </c>
    </row>
    <row r="9516" spans="1:8">
      <c r="A9516" s="119">
        <v>95.130000000008593</v>
      </c>
      <c r="B9516" s="119">
        <v>0</v>
      </c>
      <c r="C9516" s="293"/>
      <c r="D9516" s="119">
        <v>95.130000000008593</v>
      </c>
      <c r="E9516" s="119">
        <v>30</v>
      </c>
      <c r="F9516" s="293"/>
      <c r="G9516" s="119">
        <v>95.130000000008593</v>
      </c>
      <c r="H9516" s="119">
        <v>15</v>
      </c>
    </row>
    <row r="9517" spans="1:8">
      <c r="A9517" s="119">
        <v>95.140000000008598</v>
      </c>
      <c r="B9517" s="119">
        <v>0</v>
      </c>
      <c r="C9517" s="293"/>
      <c r="D9517" s="119">
        <v>95.140000000008598</v>
      </c>
      <c r="E9517" s="119">
        <v>30</v>
      </c>
      <c r="F9517" s="293"/>
      <c r="G9517" s="119">
        <v>95.140000000008598</v>
      </c>
      <c r="H9517" s="119">
        <v>15</v>
      </c>
    </row>
    <row r="9518" spans="1:8">
      <c r="A9518" s="119">
        <v>95.150000000008603</v>
      </c>
      <c r="B9518" s="119">
        <v>0</v>
      </c>
      <c r="C9518" s="293"/>
      <c r="D9518" s="119">
        <v>95.150000000008603</v>
      </c>
      <c r="E9518" s="119">
        <v>30</v>
      </c>
      <c r="F9518" s="293"/>
      <c r="G9518" s="119">
        <v>95.150000000008603</v>
      </c>
      <c r="H9518" s="119">
        <v>15</v>
      </c>
    </row>
    <row r="9519" spans="1:8">
      <c r="A9519" s="119">
        <v>95.160000000008694</v>
      </c>
      <c r="B9519" s="119">
        <v>0</v>
      </c>
      <c r="C9519" s="293"/>
      <c r="D9519" s="119">
        <v>95.160000000008694</v>
      </c>
      <c r="E9519" s="119">
        <v>30</v>
      </c>
      <c r="F9519" s="293"/>
      <c r="G9519" s="119">
        <v>95.160000000008694</v>
      </c>
      <c r="H9519" s="119">
        <v>15</v>
      </c>
    </row>
    <row r="9520" spans="1:8">
      <c r="A9520" s="119">
        <v>95.170000000008699</v>
      </c>
      <c r="B9520" s="119">
        <v>0</v>
      </c>
      <c r="C9520" s="293"/>
      <c r="D9520" s="119">
        <v>95.170000000008699</v>
      </c>
      <c r="E9520" s="119">
        <v>30</v>
      </c>
      <c r="F9520" s="293"/>
      <c r="G9520" s="119">
        <v>95.170000000008699</v>
      </c>
      <c r="H9520" s="119">
        <v>15</v>
      </c>
    </row>
    <row r="9521" spans="1:8">
      <c r="A9521" s="119">
        <v>95.180000000008704</v>
      </c>
      <c r="B9521" s="119">
        <v>0</v>
      </c>
      <c r="C9521" s="293"/>
      <c r="D9521" s="119">
        <v>95.180000000008704</v>
      </c>
      <c r="E9521" s="119">
        <v>30</v>
      </c>
      <c r="F9521" s="293"/>
      <c r="G9521" s="119">
        <v>95.180000000008704</v>
      </c>
      <c r="H9521" s="119">
        <v>15</v>
      </c>
    </row>
    <row r="9522" spans="1:8">
      <c r="A9522" s="119">
        <v>95.190000000008695</v>
      </c>
      <c r="B9522" s="119">
        <v>0</v>
      </c>
      <c r="C9522" s="293"/>
      <c r="D9522" s="119">
        <v>95.190000000008695</v>
      </c>
      <c r="E9522" s="119">
        <v>30</v>
      </c>
      <c r="F9522" s="293"/>
      <c r="G9522" s="119">
        <v>95.190000000008695</v>
      </c>
      <c r="H9522" s="119">
        <v>15</v>
      </c>
    </row>
    <row r="9523" spans="1:8">
      <c r="A9523" s="119">
        <v>95.2000000000087</v>
      </c>
      <c r="B9523" s="119">
        <v>0</v>
      </c>
      <c r="C9523" s="293"/>
      <c r="D9523" s="119">
        <v>95.2000000000087</v>
      </c>
      <c r="E9523" s="119">
        <v>30</v>
      </c>
      <c r="F9523" s="293"/>
      <c r="G9523" s="119">
        <v>95.2000000000087</v>
      </c>
      <c r="H9523" s="119">
        <v>15</v>
      </c>
    </row>
    <row r="9524" spans="1:8">
      <c r="A9524" s="119">
        <v>95.210000000008705</v>
      </c>
      <c r="B9524" s="119">
        <v>0</v>
      </c>
      <c r="C9524" s="293"/>
      <c r="D9524" s="119">
        <v>95.210000000008705</v>
      </c>
      <c r="E9524" s="119">
        <v>30</v>
      </c>
      <c r="F9524" s="293"/>
      <c r="G9524" s="119">
        <v>95.210000000008705</v>
      </c>
      <c r="H9524" s="119">
        <v>15</v>
      </c>
    </row>
    <row r="9525" spans="1:8">
      <c r="A9525" s="119">
        <v>95.220000000008696</v>
      </c>
      <c r="B9525" s="119">
        <v>0</v>
      </c>
      <c r="C9525" s="293"/>
      <c r="D9525" s="119">
        <v>95.220000000008696</v>
      </c>
      <c r="E9525" s="119">
        <v>30</v>
      </c>
      <c r="F9525" s="293"/>
      <c r="G9525" s="119">
        <v>95.220000000008696</v>
      </c>
      <c r="H9525" s="119">
        <v>15</v>
      </c>
    </row>
    <row r="9526" spans="1:8">
      <c r="A9526" s="119">
        <v>95.230000000008701</v>
      </c>
      <c r="B9526" s="119">
        <v>0</v>
      </c>
      <c r="C9526" s="293"/>
      <c r="D9526" s="119">
        <v>95.230000000008701</v>
      </c>
      <c r="E9526" s="119">
        <v>30</v>
      </c>
      <c r="F9526" s="293"/>
      <c r="G9526" s="119">
        <v>95.230000000008701</v>
      </c>
      <c r="H9526" s="119">
        <v>15</v>
      </c>
    </row>
    <row r="9527" spans="1:8">
      <c r="A9527" s="119">
        <v>95.240000000008706</v>
      </c>
      <c r="B9527" s="119">
        <v>0</v>
      </c>
      <c r="C9527" s="293"/>
      <c r="D9527" s="119">
        <v>95.240000000008706</v>
      </c>
      <c r="E9527" s="119">
        <v>30</v>
      </c>
      <c r="F9527" s="293"/>
      <c r="G9527" s="119">
        <v>95.240000000008706</v>
      </c>
      <c r="H9527" s="119">
        <v>15</v>
      </c>
    </row>
    <row r="9528" spans="1:8">
      <c r="A9528" s="119">
        <v>95.250000000008697</v>
      </c>
      <c r="B9528" s="119">
        <v>0</v>
      </c>
      <c r="C9528" s="293"/>
      <c r="D9528" s="119">
        <v>95.250000000008697</v>
      </c>
      <c r="E9528" s="119">
        <v>30</v>
      </c>
      <c r="F9528" s="293"/>
      <c r="G9528" s="119">
        <v>95.250000000008697</v>
      </c>
      <c r="H9528" s="119">
        <v>15</v>
      </c>
    </row>
    <row r="9529" spans="1:8">
      <c r="A9529" s="119">
        <v>95.260000000008702</v>
      </c>
      <c r="B9529" s="119">
        <v>0</v>
      </c>
      <c r="C9529" s="293"/>
      <c r="D9529" s="119">
        <v>95.260000000008702</v>
      </c>
      <c r="E9529" s="119">
        <v>30</v>
      </c>
      <c r="F9529" s="293"/>
      <c r="G9529" s="119">
        <v>95.260000000008702</v>
      </c>
      <c r="H9529" s="119">
        <v>15</v>
      </c>
    </row>
    <row r="9530" spans="1:8">
      <c r="A9530" s="119">
        <v>95.270000000008693</v>
      </c>
      <c r="B9530" s="119">
        <v>0</v>
      </c>
      <c r="C9530" s="293"/>
      <c r="D9530" s="119">
        <v>95.270000000008693</v>
      </c>
      <c r="E9530" s="119">
        <v>30</v>
      </c>
      <c r="F9530" s="293"/>
      <c r="G9530" s="119">
        <v>95.270000000008693</v>
      </c>
      <c r="H9530" s="119">
        <v>15</v>
      </c>
    </row>
    <row r="9531" spans="1:8">
      <c r="A9531" s="119">
        <v>95.280000000008698</v>
      </c>
      <c r="B9531" s="119">
        <v>0</v>
      </c>
      <c r="C9531" s="293"/>
      <c r="D9531" s="119">
        <v>95.280000000008698</v>
      </c>
      <c r="E9531" s="119">
        <v>30</v>
      </c>
      <c r="F9531" s="293"/>
      <c r="G9531" s="119">
        <v>95.280000000008698</v>
      </c>
      <c r="H9531" s="119">
        <v>15</v>
      </c>
    </row>
    <row r="9532" spans="1:8">
      <c r="A9532" s="119">
        <v>95.290000000008703</v>
      </c>
      <c r="B9532" s="119">
        <v>0</v>
      </c>
      <c r="C9532" s="293"/>
      <c r="D9532" s="119">
        <v>95.290000000008703</v>
      </c>
      <c r="E9532" s="119">
        <v>30</v>
      </c>
      <c r="F9532" s="293"/>
      <c r="G9532" s="119">
        <v>95.290000000008703</v>
      </c>
      <c r="H9532" s="119">
        <v>15</v>
      </c>
    </row>
    <row r="9533" spans="1:8">
      <c r="A9533" s="119">
        <v>95.300000000008694</v>
      </c>
      <c r="B9533" s="119">
        <v>0</v>
      </c>
      <c r="C9533" s="293"/>
      <c r="D9533" s="119">
        <v>95.300000000008694</v>
      </c>
      <c r="E9533" s="119">
        <v>30</v>
      </c>
      <c r="F9533" s="293"/>
      <c r="G9533" s="119">
        <v>95.300000000008694</v>
      </c>
      <c r="H9533" s="119">
        <v>15</v>
      </c>
    </row>
    <row r="9534" spans="1:8">
      <c r="A9534" s="119">
        <v>95.310000000008699</v>
      </c>
      <c r="B9534" s="119">
        <v>0</v>
      </c>
      <c r="C9534" s="293"/>
      <c r="D9534" s="119">
        <v>95.310000000008699</v>
      </c>
      <c r="E9534" s="119">
        <v>30</v>
      </c>
      <c r="F9534" s="293"/>
      <c r="G9534" s="119">
        <v>95.310000000008699</v>
      </c>
      <c r="H9534" s="119">
        <v>15</v>
      </c>
    </row>
    <row r="9535" spans="1:8">
      <c r="A9535" s="119">
        <v>95.320000000008704</v>
      </c>
      <c r="B9535" s="119">
        <v>0</v>
      </c>
      <c r="C9535" s="293"/>
      <c r="D9535" s="119">
        <v>95.320000000008704</v>
      </c>
      <c r="E9535" s="119">
        <v>30</v>
      </c>
      <c r="F9535" s="293"/>
      <c r="G9535" s="119">
        <v>95.320000000008704</v>
      </c>
      <c r="H9535" s="119">
        <v>15</v>
      </c>
    </row>
    <row r="9536" spans="1:8">
      <c r="A9536" s="119">
        <v>95.330000000008695</v>
      </c>
      <c r="B9536" s="119">
        <v>0</v>
      </c>
      <c r="C9536" s="293"/>
      <c r="D9536" s="119">
        <v>95.330000000008695</v>
      </c>
      <c r="E9536" s="119">
        <v>30</v>
      </c>
      <c r="F9536" s="293"/>
      <c r="G9536" s="119">
        <v>95.330000000008695</v>
      </c>
      <c r="H9536" s="119">
        <v>15</v>
      </c>
    </row>
    <row r="9537" spans="1:8">
      <c r="A9537" s="119">
        <v>95.3400000000087</v>
      </c>
      <c r="B9537" s="119">
        <v>0</v>
      </c>
      <c r="C9537" s="293"/>
      <c r="D9537" s="119">
        <v>95.3400000000087</v>
      </c>
      <c r="E9537" s="119">
        <v>30</v>
      </c>
      <c r="F9537" s="293"/>
      <c r="G9537" s="119">
        <v>95.3400000000087</v>
      </c>
      <c r="H9537" s="119">
        <v>15</v>
      </c>
    </row>
    <row r="9538" spans="1:8">
      <c r="A9538" s="119">
        <v>95.350000000008706</v>
      </c>
      <c r="B9538" s="119">
        <v>0</v>
      </c>
      <c r="C9538" s="293"/>
      <c r="D9538" s="119">
        <v>95.350000000008706</v>
      </c>
      <c r="E9538" s="119">
        <v>30</v>
      </c>
      <c r="F9538" s="293"/>
      <c r="G9538" s="119">
        <v>95.350000000008706</v>
      </c>
      <c r="H9538" s="119">
        <v>15</v>
      </c>
    </row>
    <row r="9539" spans="1:8">
      <c r="A9539" s="119">
        <v>95.360000000008796</v>
      </c>
      <c r="B9539" s="119">
        <v>0</v>
      </c>
      <c r="C9539" s="293"/>
      <c r="D9539" s="119">
        <v>95.360000000008796</v>
      </c>
      <c r="E9539" s="119">
        <v>30</v>
      </c>
      <c r="F9539" s="293"/>
      <c r="G9539" s="119">
        <v>95.360000000008796</v>
      </c>
      <c r="H9539" s="119">
        <v>15</v>
      </c>
    </row>
    <row r="9540" spans="1:8">
      <c r="A9540" s="119">
        <v>95.370000000008801</v>
      </c>
      <c r="B9540" s="119">
        <v>0</v>
      </c>
      <c r="C9540" s="293"/>
      <c r="D9540" s="119">
        <v>95.370000000008801</v>
      </c>
      <c r="E9540" s="119">
        <v>30</v>
      </c>
      <c r="F9540" s="293"/>
      <c r="G9540" s="119">
        <v>95.370000000008801</v>
      </c>
      <c r="H9540" s="119">
        <v>15</v>
      </c>
    </row>
    <row r="9541" spans="1:8">
      <c r="A9541" s="119">
        <v>95.380000000008806</v>
      </c>
      <c r="B9541" s="119">
        <v>0</v>
      </c>
      <c r="C9541" s="293"/>
      <c r="D9541" s="119">
        <v>95.380000000008806</v>
      </c>
      <c r="E9541" s="119">
        <v>30</v>
      </c>
      <c r="F9541" s="293"/>
      <c r="G9541" s="119">
        <v>95.380000000008806</v>
      </c>
      <c r="H9541" s="119">
        <v>15</v>
      </c>
    </row>
    <row r="9542" spans="1:8">
      <c r="A9542" s="119">
        <v>95.390000000008797</v>
      </c>
      <c r="B9542" s="119">
        <v>0</v>
      </c>
      <c r="C9542" s="293"/>
      <c r="D9542" s="119">
        <v>95.390000000008797</v>
      </c>
      <c r="E9542" s="119">
        <v>30</v>
      </c>
      <c r="F9542" s="293"/>
      <c r="G9542" s="119">
        <v>95.390000000008797</v>
      </c>
      <c r="H9542" s="119">
        <v>15</v>
      </c>
    </row>
    <row r="9543" spans="1:8">
      <c r="A9543" s="119">
        <v>95.400000000008802</v>
      </c>
      <c r="B9543" s="119">
        <v>0</v>
      </c>
      <c r="C9543" s="293"/>
      <c r="D9543" s="119">
        <v>95.400000000008802</v>
      </c>
      <c r="E9543" s="119">
        <v>30</v>
      </c>
      <c r="F9543" s="293"/>
      <c r="G9543" s="119">
        <v>95.400000000008802</v>
      </c>
      <c r="H9543" s="119">
        <v>15</v>
      </c>
    </row>
    <row r="9544" spans="1:8">
      <c r="A9544" s="119">
        <v>95.410000000008793</v>
      </c>
      <c r="B9544" s="119">
        <v>0</v>
      </c>
      <c r="C9544" s="293"/>
      <c r="D9544" s="119">
        <v>95.410000000008793</v>
      </c>
      <c r="E9544" s="119">
        <v>30</v>
      </c>
      <c r="F9544" s="293"/>
      <c r="G9544" s="119">
        <v>95.410000000008793</v>
      </c>
      <c r="H9544" s="119">
        <v>15</v>
      </c>
    </row>
    <row r="9545" spans="1:8">
      <c r="A9545" s="119">
        <v>95.420000000008798</v>
      </c>
      <c r="B9545" s="119">
        <v>0</v>
      </c>
      <c r="C9545" s="293"/>
      <c r="D9545" s="119">
        <v>95.420000000008798</v>
      </c>
      <c r="E9545" s="119">
        <v>30</v>
      </c>
      <c r="F9545" s="293"/>
      <c r="G9545" s="119">
        <v>95.420000000008798</v>
      </c>
      <c r="H9545" s="119">
        <v>15</v>
      </c>
    </row>
    <row r="9546" spans="1:8">
      <c r="A9546" s="119">
        <v>95.430000000008803</v>
      </c>
      <c r="B9546" s="119">
        <v>0</v>
      </c>
      <c r="C9546" s="293"/>
      <c r="D9546" s="119">
        <v>95.430000000008803</v>
      </c>
      <c r="E9546" s="119">
        <v>30</v>
      </c>
      <c r="F9546" s="293"/>
      <c r="G9546" s="119">
        <v>95.430000000008803</v>
      </c>
      <c r="H9546" s="119">
        <v>15</v>
      </c>
    </row>
    <row r="9547" spans="1:8">
      <c r="A9547" s="119">
        <v>95.440000000008794</v>
      </c>
      <c r="B9547" s="119">
        <v>0</v>
      </c>
      <c r="C9547" s="293"/>
      <c r="D9547" s="119">
        <v>95.440000000008794</v>
      </c>
      <c r="E9547" s="119">
        <v>30</v>
      </c>
      <c r="F9547" s="293"/>
      <c r="G9547" s="119">
        <v>95.440000000008794</v>
      </c>
      <c r="H9547" s="119">
        <v>15</v>
      </c>
    </row>
    <row r="9548" spans="1:8">
      <c r="A9548" s="119">
        <v>95.450000000008799</v>
      </c>
      <c r="B9548" s="119">
        <v>0</v>
      </c>
      <c r="C9548" s="293"/>
      <c r="D9548" s="119">
        <v>95.450000000008799</v>
      </c>
      <c r="E9548" s="119">
        <v>30</v>
      </c>
      <c r="F9548" s="293"/>
      <c r="G9548" s="119">
        <v>95.450000000008799</v>
      </c>
      <c r="H9548" s="119">
        <v>15</v>
      </c>
    </row>
    <row r="9549" spans="1:8">
      <c r="A9549" s="119">
        <v>95.460000000008804</v>
      </c>
      <c r="B9549" s="119">
        <v>0</v>
      </c>
      <c r="C9549" s="293"/>
      <c r="D9549" s="119">
        <v>95.460000000008804</v>
      </c>
      <c r="E9549" s="119">
        <v>30</v>
      </c>
      <c r="F9549" s="293"/>
      <c r="G9549" s="119">
        <v>95.460000000008804</v>
      </c>
      <c r="H9549" s="119">
        <v>15</v>
      </c>
    </row>
    <row r="9550" spans="1:8">
      <c r="A9550" s="119">
        <v>95.470000000008795</v>
      </c>
      <c r="B9550" s="119">
        <v>0</v>
      </c>
      <c r="C9550" s="293"/>
      <c r="D9550" s="119">
        <v>95.470000000008795</v>
      </c>
      <c r="E9550" s="119">
        <v>30</v>
      </c>
      <c r="F9550" s="293"/>
      <c r="G9550" s="119">
        <v>95.470000000008795</v>
      </c>
      <c r="H9550" s="119">
        <v>15</v>
      </c>
    </row>
    <row r="9551" spans="1:8">
      <c r="A9551" s="119">
        <v>95.4800000000088</v>
      </c>
      <c r="B9551" s="119">
        <v>0</v>
      </c>
      <c r="C9551" s="293"/>
      <c r="D9551" s="119">
        <v>95.4800000000088</v>
      </c>
      <c r="E9551" s="119">
        <v>30</v>
      </c>
      <c r="F9551" s="293"/>
      <c r="G9551" s="119">
        <v>95.4800000000088</v>
      </c>
      <c r="H9551" s="119">
        <v>15</v>
      </c>
    </row>
    <row r="9552" spans="1:8">
      <c r="A9552" s="119">
        <v>95.490000000008806</v>
      </c>
      <c r="B9552" s="119">
        <v>0</v>
      </c>
      <c r="C9552" s="293"/>
      <c r="D9552" s="119">
        <v>95.490000000008806</v>
      </c>
      <c r="E9552" s="119">
        <v>30</v>
      </c>
      <c r="F9552" s="293"/>
      <c r="G9552" s="119">
        <v>95.490000000008806</v>
      </c>
      <c r="H9552" s="119">
        <v>15</v>
      </c>
    </row>
    <row r="9553" spans="1:8">
      <c r="A9553" s="119">
        <v>95.500000000008797</v>
      </c>
      <c r="B9553" s="119">
        <v>0</v>
      </c>
      <c r="C9553" s="293"/>
      <c r="D9553" s="119">
        <v>95.500000000008797</v>
      </c>
      <c r="E9553" s="119">
        <v>30</v>
      </c>
      <c r="F9553" s="293"/>
      <c r="G9553" s="119">
        <v>95.500000000008797</v>
      </c>
      <c r="H9553" s="119">
        <v>15</v>
      </c>
    </row>
    <row r="9554" spans="1:8">
      <c r="A9554" s="119">
        <v>95.510000000008802</v>
      </c>
      <c r="B9554" s="119">
        <v>0</v>
      </c>
      <c r="C9554" s="293"/>
      <c r="D9554" s="119">
        <v>95.510000000008802</v>
      </c>
      <c r="E9554" s="119">
        <v>30</v>
      </c>
      <c r="F9554" s="293"/>
      <c r="G9554" s="119">
        <v>95.510000000008802</v>
      </c>
      <c r="H9554" s="119">
        <v>15</v>
      </c>
    </row>
    <row r="9555" spans="1:8">
      <c r="A9555" s="119">
        <v>95.520000000008807</v>
      </c>
      <c r="B9555" s="119">
        <v>0</v>
      </c>
      <c r="C9555" s="293"/>
      <c r="D9555" s="119">
        <v>95.520000000008807</v>
      </c>
      <c r="E9555" s="119">
        <v>30</v>
      </c>
      <c r="F9555" s="293"/>
      <c r="G9555" s="119">
        <v>95.520000000008807</v>
      </c>
      <c r="H9555" s="119">
        <v>15</v>
      </c>
    </row>
    <row r="9556" spans="1:8">
      <c r="A9556" s="119">
        <v>95.530000000008798</v>
      </c>
      <c r="B9556" s="119">
        <v>0</v>
      </c>
      <c r="C9556" s="293"/>
      <c r="D9556" s="119">
        <v>95.530000000008798</v>
      </c>
      <c r="E9556" s="119">
        <v>30</v>
      </c>
      <c r="F9556" s="293"/>
      <c r="G9556" s="119">
        <v>95.530000000008798</v>
      </c>
      <c r="H9556" s="119">
        <v>15</v>
      </c>
    </row>
    <row r="9557" spans="1:8">
      <c r="A9557" s="119">
        <v>95.540000000008803</v>
      </c>
      <c r="B9557" s="119">
        <v>0</v>
      </c>
      <c r="C9557" s="293"/>
      <c r="D9557" s="119">
        <v>95.540000000008803</v>
      </c>
      <c r="E9557" s="119">
        <v>30</v>
      </c>
      <c r="F9557" s="293"/>
      <c r="G9557" s="119">
        <v>95.540000000008803</v>
      </c>
      <c r="H9557" s="119">
        <v>15</v>
      </c>
    </row>
    <row r="9558" spans="1:8">
      <c r="A9558" s="119">
        <v>95.550000000008893</v>
      </c>
      <c r="B9558" s="119">
        <v>0</v>
      </c>
      <c r="C9558" s="293"/>
      <c r="D9558" s="119">
        <v>95.550000000008893</v>
      </c>
      <c r="E9558" s="119">
        <v>30</v>
      </c>
      <c r="F9558" s="293"/>
      <c r="G9558" s="119">
        <v>95.550000000008893</v>
      </c>
      <c r="H9558" s="119">
        <v>15</v>
      </c>
    </row>
    <row r="9559" spans="1:8">
      <c r="A9559" s="119">
        <v>95.560000000008898</v>
      </c>
      <c r="B9559" s="119">
        <v>0</v>
      </c>
      <c r="C9559" s="293"/>
      <c r="D9559" s="119">
        <v>95.560000000008898</v>
      </c>
      <c r="E9559" s="119">
        <v>30</v>
      </c>
      <c r="F9559" s="293"/>
      <c r="G9559" s="119">
        <v>95.560000000008898</v>
      </c>
      <c r="H9559" s="119">
        <v>15</v>
      </c>
    </row>
    <row r="9560" spans="1:8">
      <c r="A9560" s="119">
        <v>95.570000000008903</v>
      </c>
      <c r="B9560" s="119">
        <v>0</v>
      </c>
      <c r="C9560" s="293"/>
      <c r="D9560" s="119">
        <v>95.570000000008903</v>
      </c>
      <c r="E9560" s="119">
        <v>30</v>
      </c>
      <c r="F9560" s="293"/>
      <c r="G9560" s="119">
        <v>95.570000000008903</v>
      </c>
      <c r="H9560" s="119">
        <v>15</v>
      </c>
    </row>
    <row r="9561" spans="1:8">
      <c r="A9561" s="119">
        <v>95.580000000008894</v>
      </c>
      <c r="B9561" s="119">
        <v>0</v>
      </c>
      <c r="C9561" s="293"/>
      <c r="D9561" s="119">
        <v>95.580000000008894</v>
      </c>
      <c r="E9561" s="119">
        <v>30</v>
      </c>
      <c r="F9561" s="293"/>
      <c r="G9561" s="119">
        <v>95.580000000008894</v>
      </c>
      <c r="H9561" s="119">
        <v>15</v>
      </c>
    </row>
    <row r="9562" spans="1:8">
      <c r="A9562" s="119">
        <v>95.590000000008899</v>
      </c>
      <c r="B9562" s="119">
        <v>0</v>
      </c>
      <c r="C9562" s="293"/>
      <c r="D9562" s="119">
        <v>95.590000000008899</v>
      </c>
      <c r="E9562" s="119">
        <v>30</v>
      </c>
      <c r="F9562" s="293"/>
      <c r="G9562" s="119">
        <v>95.590000000008899</v>
      </c>
      <c r="H9562" s="119">
        <v>15</v>
      </c>
    </row>
    <row r="9563" spans="1:8">
      <c r="A9563" s="119">
        <v>95.600000000008905</v>
      </c>
      <c r="B9563" s="119">
        <v>0</v>
      </c>
      <c r="C9563" s="293"/>
      <c r="D9563" s="119">
        <v>95.600000000008905</v>
      </c>
      <c r="E9563" s="119">
        <v>30</v>
      </c>
      <c r="F9563" s="293"/>
      <c r="G9563" s="119">
        <v>95.600000000008905</v>
      </c>
      <c r="H9563" s="119">
        <v>15</v>
      </c>
    </row>
    <row r="9564" spans="1:8">
      <c r="A9564" s="119">
        <v>95.610000000008895</v>
      </c>
      <c r="B9564" s="119">
        <v>0</v>
      </c>
      <c r="C9564" s="293"/>
      <c r="D9564" s="119">
        <v>95.610000000008895</v>
      </c>
      <c r="E9564" s="119">
        <v>30</v>
      </c>
      <c r="F9564" s="293"/>
      <c r="G9564" s="119">
        <v>95.610000000008895</v>
      </c>
      <c r="H9564" s="119">
        <v>15</v>
      </c>
    </row>
    <row r="9565" spans="1:8">
      <c r="A9565" s="119">
        <v>95.620000000008901</v>
      </c>
      <c r="B9565" s="119">
        <v>0</v>
      </c>
      <c r="C9565" s="293"/>
      <c r="D9565" s="119">
        <v>95.620000000008901</v>
      </c>
      <c r="E9565" s="119">
        <v>30</v>
      </c>
      <c r="F9565" s="293"/>
      <c r="G9565" s="119">
        <v>95.620000000008901</v>
      </c>
      <c r="H9565" s="119">
        <v>15</v>
      </c>
    </row>
    <row r="9566" spans="1:8">
      <c r="A9566" s="119">
        <v>95.630000000008906</v>
      </c>
      <c r="B9566" s="119">
        <v>0</v>
      </c>
      <c r="C9566" s="293"/>
      <c r="D9566" s="119">
        <v>95.630000000008906</v>
      </c>
      <c r="E9566" s="119">
        <v>30</v>
      </c>
      <c r="F9566" s="293"/>
      <c r="G9566" s="119">
        <v>95.630000000008906</v>
      </c>
      <c r="H9566" s="119">
        <v>15</v>
      </c>
    </row>
    <row r="9567" spans="1:8">
      <c r="A9567" s="119">
        <v>95.640000000008897</v>
      </c>
      <c r="B9567" s="119">
        <v>0</v>
      </c>
      <c r="C9567" s="293"/>
      <c r="D9567" s="119">
        <v>95.640000000008897</v>
      </c>
      <c r="E9567" s="119">
        <v>30</v>
      </c>
      <c r="F9567" s="293"/>
      <c r="G9567" s="119">
        <v>95.640000000008897</v>
      </c>
      <c r="H9567" s="119">
        <v>15</v>
      </c>
    </row>
    <row r="9568" spans="1:8">
      <c r="A9568" s="119">
        <v>95.650000000008902</v>
      </c>
      <c r="B9568" s="119">
        <v>0</v>
      </c>
      <c r="C9568" s="293"/>
      <c r="D9568" s="119">
        <v>95.650000000008902</v>
      </c>
      <c r="E9568" s="119">
        <v>30</v>
      </c>
      <c r="F9568" s="293"/>
      <c r="G9568" s="119">
        <v>95.650000000008902</v>
      </c>
      <c r="H9568" s="119">
        <v>15</v>
      </c>
    </row>
    <row r="9569" spans="1:8">
      <c r="A9569" s="119">
        <v>95.660000000008907</v>
      </c>
      <c r="B9569" s="119">
        <v>0</v>
      </c>
      <c r="C9569" s="293"/>
      <c r="D9569" s="119">
        <v>95.660000000008907</v>
      </c>
      <c r="E9569" s="119">
        <v>30</v>
      </c>
      <c r="F9569" s="293"/>
      <c r="G9569" s="119">
        <v>95.660000000008907</v>
      </c>
      <c r="H9569" s="119">
        <v>15</v>
      </c>
    </row>
    <row r="9570" spans="1:8">
      <c r="A9570" s="119">
        <v>95.670000000008898</v>
      </c>
      <c r="B9570" s="119">
        <v>0</v>
      </c>
      <c r="C9570" s="293"/>
      <c r="D9570" s="119">
        <v>95.670000000008898</v>
      </c>
      <c r="E9570" s="119">
        <v>30</v>
      </c>
      <c r="F9570" s="293"/>
      <c r="G9570" s="119">
        <v>95.670000000008898</v>
      </c>
      <c r="H9570" s="119">
        <v>15</v>
      </c>
    </row>
    <row r="9571" spans="1:8">
      <c r="A9571" s="119">
        <v>95.680000000008903</v>
      </c>
      <c r="B9571" s="119">
        <v>0</v>
      </c>
      <c r="C9571" s="293"/>
      <c r="D9571" s="119">
        <v>95.680000000008903</v>
      </c>
      <c r="E9571" s="119">
        <v>30</v>
      </c>
      <c r="F9571" s="293"/>
      <c r="G9571" s="119">
        <v>95.680000000008903</v>
      </c>
      <c r="H9571" s="119">
        <v>15</v>
      </c>
    </row>
    <row r="9572" spans="1:8">
      <c r="A9572" s="119">
        <v>95.690000000008894</v>
      </c>
      <c r="B9572" s="119">
        <v>0</v>
      </c>
      <c r="C9572" s="293"/>
      <c r="D9572" s="119">
        <v>95.690000000008894</v>
      </c>
      <c r="E9572" s="119">
        <v>30</v>
      </c>
      <c r="F9572" s="293"/>
      <c r="G9572" s="119">
        <v>95.690000000008894</v>
      </c>
      <c r="H9572" s="119">
        <v>15</v>
      </c>
    </row>
    <row r="9573" spans="1:8">
      <c r="A9573" s="119">
        <v>95.700000000008899</v>
      </c>
      <c r="B9573" s="119">
        <v>0</v>
      </c>
      <c r="C9573" s="293"/>
      <c r="D9573" s="119">
        <v>95.700000000008899</v>
      </c>
      <c r="E9573" s="119">
        <v>30</v>
      </c>
      <c r="F9573" s="293"/>
      <c r="G9573" s="119">
        <v>95.700000000008899</v>
      </c>
      <c r="H9573" s="119">
        <v>15</v>
      </c>
    </row>
    <row r="9574" spans="1:8">
      <c r="A9574" s="119">
        <v>95.710000000008904</v>
      </c>
      <c r="B9574" s="119">
        <v>0</v>
      </c>
      <c r="C9574" s="293"/>
      <c r="D9574" s="119">
        <v>95.710000000008904</v>
      </c>
      <c r="E9574" s="119">
        <v>30</v>
      </c>
      <c r="F9574" s="293"/>
      <c r="G9574" s="119">
        <v>95.710000000008904</v>
      </c>
      <c r="H9574" s="119">
        <v>15</v>
      </c>
    </row>
    <row r="9575" spans="1:8">
      <c r="A9575" s="119">
        <v>95.720000000008895</v>
      </c>
      <c r="B9575" s="119">
        <v>0</v>
      </c>
      <c r="C9575" s="293"/>
      <c r="D9575" s="119">
        <v>95.720000000008895</v>
      </c>
      <c r="E9575" s="119">
        <v>30</v>
      </c>
      <c r="F9575" s="293"/>
      <c r="G9575" s="119">
        <v>95.720000000008895</v>
      </c>
      <c r="H9575" s="119">
        <v>15</v>
      </c>
    </row>
    <row r="9576" spans="1:8">
      <c r="A9576" s="119">
        <v>95.7300000000089</v>
      </c>
      <c r="B9576" s="119">
        <v>0</v>
      </c>
      <c r="C9576" s="293"/>
      <c r="D9576" s="119">
        <v>95.7300000000089</v>
      </c>
      <c r="E9576" s="119">
        <v>30</v>
      </c>
      <c r="F9576" s="293"/>
      <c r="G9576" s="119">
        <v>95.7300000000089</v>
      </c>
      <c r="H9576" s="119">
        <v>15</v>
      </c>
    </row>
    <row r="9577" spans="1:8">
      <c r="A9577" s="119">
        <v>95.740000000008905</v>
      </c>
      <c r="B9577" s="119">
        <v>0</v>
      </c>
      <c r="C9577" s="293"/>
      <c r="D9577" s="119">
        <v>95.740000000008905</v>
      </c>
      <c r="E9577" s="119">
        <v>30</v>
      </c>
      <c r="F9577" s="293"/>
      <c r="G9577" s="119">
        <v>95.740000000008905</v>
      </c>
      <c r="H9577" s="119">
        <v>15</v>
      </c>
    </row>
    <row r="9578" spans="1:8">
      <c r="A9578" s="119">
        <v>95.750000000008995</v>
      </c>
      <c r="B9578" s="119">
        <v>0</v>
      </c>
      <c r="C9578" s="293"/>
      <c r="D9578" s="119">
        <v>95.750000000008995</v>
      </c>
      <c r="E9578" s="119">
        <v>30</v>
      </c>
      <c r="F9578" s="293"/>
      <c r="G9578" s="119">
        <v>95.750000000008995</v>
      </c>
      <c r="H9578" s="119">
        <v>15</v>
      </c>
    </row>
    <row r="9579" spans="1:8">
      <c r="A9579" s="119">
        <v>95.760000000009001</v>
      </c>
      <c r="B9579" s="119">
        <v>0</v>
      </c>
      <c r="C9579" s="293"/>
      <c r="D9579" s="119">
        <v>95.760000000009001</v>
      </c>
      <c r="E9579" s="119">
        <v>30</v>
      </c>
      <c r="F9579" s="293"/>
      <c r="G9579" s="119">
        <v>95.760000000009001</v>
      </c>
      <c r="H9579" s="119">
        <v>15</v>
      </c>
    </row>
    <row r="9580" spans="1:8">
      <c r="A9580" s="119">
        <v>95.770000000009006</v>
      </c>
      <c r="B9580" s="119">
        <v>0</v>
      </c>
      <c r="C9580" s="293"/>
      <c r="D9580" s="119">
        <v>95.770000000009006</v>
      </c>
      <c r="E9580" s="119">
        <v>30</v>
      </c>
      <c r="F9580" s="293"/>
      <c r="G9580" s="119">
        <v>95.770000000009006</v>
      </c>
      <c r="H9580" s="119">
        <v>15</v>
      </c>
    </row>
    <row r="9581" spans="1:8">
      <c r="A9581" s="119">
        <v>95.780000000008997</v>
      </c>
      <c r="B9581" s="119">
        <v>0</v>
      </c>
      <c r="C9581" s="293"/>
      <c r="D9581" s="119">
        <v>95.780000000008997</v>
      </c>
      <c r="E9581" s="119">
        <v>30</v>
      </c>
      <c r="F9581" s="293"/>
      <c r="G9581" s="119">
        <v>95.780000000008997</v>
      </c>
      <c r="H9581" s="119">
        <v>15</v>
      </c>
    </row>
    <row r="9582" spans="1:8">
      <c r="A9582" s="119">
        <v>95.790000000009002</v>
      </c>
      <c r="B9582" s="119">
        <v>0</v>
      </c>
      <c r="C9582" s="293"/>
      <c r="D9582" s="119">
        <v>95.790000000009002</v>
      </c>
      <c r="E9582" s="119">
        <v>30</v>
      </c>
      <c r="F9582" s="293"/>
      <c r="G9582" s="119">
        <v>95.790000000009002</v>
      </c>
      <c r="H9582" s="119">
        <v>15</v>
      </c>
    </row>
    <row r="9583" spans="1:8">
      <c r="A9583" s="119">
        <v>95.800000000009007</v>
      </c>
      <c r="B9583" s="119">
        <v>0</v>
      </c>
      <c r="C9583" s="293"/>
      <c r="D9583" s="119">
        <v>95.800000000009007</v>
      </c>
      <c r="E9583" s="119">
        <v>30</v>
      </c>
      <c r="F9583" s="293"/>
      <c r="G9583" s="119">
        <v>95.800000000009007</v>
      </c>
      <c r="H9583" s="119">
        <v>15</v>
      </c>
    </row>
    <row r="9584" spans="1:8">
      <c r="A9584" s="119">
        <v>95.810000000008998</v>
      </c>
      <c r="B9584" s="119">
        <v>0</v>
      </c>
      <c r="C9584" s="293"/>
      <c r="D9584" s="119">
        <v>95.810000000008998</v>
      </c>
      <c r="E9584" s="119">
        <v>30</v>
      </c>
      <c r="F9584" s="293"/>
      <c r="G9584" s="119">
        <v>95.810000000008998</v>
      </c>
      <c r="H9584" s="119">
        <v>15</v>
      </c>
    </row>
    <row r="9585" spans="1:8">
      <c r="A9585" s="119">
        <v>95.820000000009003</v>
      </c>
      <c r="B9585" s="119">
        <v>0</v>
      </c>
      <c r="C9585" s="293"/>
      <c r="D9585" s="119">
        <v>95.820000000009003</v>
      </c>
      <c r="E9585" s="119">
        <v>30</v>
      </c>
      <c r="F9585" s="293"/>
      <c r="G9585" s="119">
        <v>95.820000000009003</v>
      </c>
      <c r="H9585" s="119">
        <v>15</v>
      </c>
    </row>
    <row r="9586" spans="1:8">
      <c r="A9586" s="119">
        <v>95.830000000008994</v>
      </c>
      <c r="B9586" s="119">
        <v>0</v>
      </c>
      <c r="C9586" s="293"/>
      <c r="D9586" s="119">
        <v>95.830000000008994</v>
      </c>
      <c r="E9586" s="119">
        <v>30</v>
      </c>
      <c r="F9586" s="293"/>
      <c r="G9586" s="119">
        <v>95.830000000008994</v>
      </c>
      <c r="H9586" s="119">
        <v>15</v>
      </c>
    </row>
    <row r="9587" spans="1:8">
      <c r="A9587" s="119">
        <v>95.840000000008999</v>
      </c>
      <c r="B9587" s="119">
        <v>0</v>
      </c>
      <c r="C9587" s="293"/>
      <c r="D9587" s="119">
        <v>95.840000000008999</v>
      </c>
      <c r="E9587" s="119">
        <v>30</v>
      </c>
      <c r="F9587" s="293"/>
      <c r="G9587" s="119">
        <v>95.840000000008999</v>
      </c>
      <c r="H9587" s="119">
        <v>15</v>
      </c>
    </row>
    <row r="9588" spans="1:8">
      <c r="A9588" s="119">
        <v>95.850000000009004</v>
      </c>
      <c r="B9588" s="119">
        <v>0</v>
      </c>
      <c r="C9588" s="293"/>
      <c r="D9588" s="119">
        <v>95.850000000009004</v>
      </c>
      <c r="E9588" s="119">
        <v>30</v>
      </c>
      <c r="F9588" s="293"/>
      <c r="G9588" s="119">
        <v>95.850000000009004</v>
      </c>
      <c r="H9588" s="119">
        <v>15</v>
      </c>
    </row>
    <row r="9589" spans="1:8">
      <c r="A9589" s="119">
        <v>95.860000000008995</v>
      </c>
      <c r="B9589" s="119">
        <v>0</v>
      </c>
      <c r="C9589" s="293"/>
      <c r="D9589" s="119">
        <v>95.860000000008995</v>
      </c>
      <c r="E9589" s="119">
        <v>30</v>
      </c>
      <c r="F9589" s="293"/>
      <c r="G9589" s="119">
        <v>95.860000000008995</v>
      </c>
      <c r="H9589" s="119">
        <v>15</v>
      </c>
    </row>
    <row r="9590" spans="1:8">
      <c r="A9590" s="119">
        <v>95.870000000009</v>
      </c>
      <c r="B9590" s="119">
        <v>0</v>
      </c>
      <c r="C9590" s="293"/>
      <c r="D9590" s="119">
        <v>95.870000000009</v>
      </c>
      <c r="E9590" s="119">
        <v>30</v>
      </c>
      <c r="F9590" s="293"/>
      <c r="G9590" s="119">
        <v>95.870000000009</v>
      </c>
      <c r="H9590" s="119">
        <v>15</v>
      </c>
    </row>
    <row r="9591" spans="1:8">
      <c r="A9591" s="119">
        <v>95.880000000009005</v>
      </c>
      <c r="B9591" s="119">
        <v>0</v>
      </c>
      <c r="C9591" s="293"/>
      <c r="D9591" s="119">
        <v>95.880000000009005</v>
      </c>
      <c r="E9591" s="119">
        <v>30</v>
      </c>
      <c r="F9591" s="293"/>
      <c r="G9591" s="119">
        <v>95.880000000009005</v>
      </c>
      <c r="H9591" s="119">
        <v>15</v>
      </c>
    </row>
    <row r="9592" spans="1:8">
      <c r="A9592" s="119">
        <v>95.890000000008996</v>
      </c>
      <c r="B9592" s="119">
        <v>0</v>
      </c>
      <c r="C9592" s="293"/>
      <c r="D9592" s="119">
        <v>95.890000000008996</v>
      </c>
      <c r="E9592" s="119">
        <v>30</v>
      </c>
      <c r="F9592" s="293"/>
      <c r="G9592" s="119">
        <v>95.890000000008996</v>
      </c>
      <c r="H9592" s="119">
        <v>15</v>
      </c>
    </row>
    <row r="9593" spans="1:8">
      <c r="A9593" s="119">
        <v>95.900000000009001</v>
      </c>
      <c r="B9593" s="119">
        <v>0</v>
      </c>
      <c r="C9593" s="293"/>
      <c r="D9593" s="119">
        <v>95.900000000009001</v>
      </c>
      <c r="E9593" s="119">
        <v>30</v>
      </c>
      <c r="F9593" s="293"/>
      <c r="G9593" s="119">
        <v>95.900000000009001</v>
      </c>
      <c r="H9593" s="119">
        <v>15</v>
      </c>
    </row>
    <row r="9594" spans="1:8">
      <c r="A9594" s="119">
        <v>95.910000000009006</v>
      </c>
      <c r="B9594" s="119">
        <v>0</v>
      </c>
      <c r="C9594" s="293"/>
      <c r="D9594" s="119">
        <v>95.910000000009006</v>
      </c>
      <c r="E9594" s="119">
        <v>30</v>
      </c>
      <c r="F9594" s="293"/>
      <c r="G9594" s="119">
        <v>95.910000000009006</v>
      </c>
      <c r="H9594" s="119">
        <v>15</v>
      </c>
    </row>
    <row r="9595" spans="1:8">
      <c r="A9595" s="119">
        <v>95.920000000008997</v>
      </c>
      <c r="B9595" s="119">
        <v>0</v>
      </c>
      <c r="C9595" s="293"/>
      <c r="D9595" s="119">
        <v>95.920000000008997</v>
      </c>
      <c r="E9595" s="119">
        <v>30</v>
      </c>
      <c r="F9595" s="293"/>
      <c r="G9595" s="119">
        <v>95.920000000008997</v>
      </c>
      <c r="H9595" s="119">
        <v>15</v>
      </c>
    </row>
    <row r="9596" spans="1:8">
      <c r="A9596" s="119">
        <v>95.930000000009002</v>
      </c>
      <c r="B9596" s="119">
        <v>0</v>
      </c>
      <c r="C9596" s="293"/>
      <c r="D9596" s="119">
        <v>95.930000000009002</v>
      </c>
      <c r="E9596" s="119">
        <v>30</v>
      </c>
      <c r="F9596" s="293"/>
      <c r="G9596" s="119">
        <v>95.930000000009002</v>
      </c>
      <c r="H9596" s="119">
        <v>15</v>
      </c>
    </row>
    <row r="9597" spans="1:8">
      <c r="A9597" s="119">
        <v>95.940000000009107</v>
      </c>
      <c r="B9597" s="119">
        <v>0</v>
      </c>
      <c r="C9597" s="293"/>
      <c r="D9597" s="119">
        <v>95.940000000009107</v>
      </c>
      <c r="E9597" s="119">
        <v>30</v>
      </c>
      <c r="F9597" s="293"/>
      <c r="G9597" s="119">
        <v>95.940000000009107</v>
      </c>
      <c r="H9597" s="119">
        <v>15</v>
      </c>
    </row>
    <row r="9598" spans="1:8">
      <c r="A9598" s="119">
        <v>95.950000000009098</v>
      </c>
      <c r="B9598" s="119">
        <v>0</v>
      </c>
      <c r="C9598" s="293"/>
      <c r="D9598" s="119">
        <v>95.950000000009098</v>
      </c>
      <c r="E9598" s="119">
        <v>30</v>
      </c>
      <c r="F9598" s="293"/>
      <c r="G9598" s="119">
        <v>95.950000000009098</v>
      </c>
      <c r="H9598" s="119">
        <v>15</v>
      </c>
    </row>
    <row r="9599" spans="1:8">
      <c r="A9599" s="119">
        <v>95.960000000009103</v>
      </c>
      <c r="B9599" s="119">
        <v>0</v>
      </c>
      <c r="C9599" s="293"/>
      <c r="D9599" s="119">
        <v>95.960000000009103</v>
      </c>
      <c r="E9599" s="119">
        <v>30</v>
      </c>
      <c r="F9599" s="293"/>
      <c r="G9599" s="119">
        <v>95.960000000009103</v>
      </c>
      <c r="H9599" s="119">
        <v>15</v>
      </c>
    </row>
    <row r="9600" spans="1:8">
      <c r="A9600" s="119">
        <v>95.970000000009094</v>
      </c>
      <c r="B9600" s="119">
        <v>0</v>
      </c>
      <c r="C9600" s="293"/>
      <c r="D9600" s="119">
        <v>95.970000000009094</v>
      </c>
      <c r="E9600" s="119">
        <v>30</v>
      </c>
      <c r="F9600" s="293"/>
      <c r="G9600" s="119">
        <v>95.970000000009094</v>
      </c>
      <c r="H9600" s="119">
        <v>15</v>
      </c>
    </row>
    <row r="9601" spans="1:8">
      <c r="A9601" s="119">
        <v>95.980000000009099</v>
      </c>
      <c r="B9601" s="119">
        <v>0</v>
      </c>
      <c r="C9601" s="293"/>
      <c r="D9601" s="119">
        <v>95.980000000009099</v>
      </c>
      <c r="E9601" s="119">
        <v>30</v>
      </c>
      <c r="F9601" s="293"/>
      <c r="G9601" s="119">
        <v>95.980000000009099</v>
      </c>
      <c r="H9601" s="119">
        <v>15</v>
      </c>
    </row>
    <row r="9602" spans="1:8">
      <c r="A9602" s="119">
        <v>95.990000000009104</v>
      </c>
      <c r="B9602" s="119">
        <v>0</v>
      </c>
      <c r="C9602" s="293"/>
      <c r="D9602" s="119">
        <v>95.990000000009104</v>
      </c>
      <c r="E9602" s="119">
        <v>30</v>
      </c>
      <c r="F9602" s="293"/>
      <c r="G9602" s="119">
        <v>95.990000000009104</v>
      </c>
      <c r="H9602" s="119">
        <v>15</v>
      </c>
    </row>
    <row r="9603" spans="1:8">
      <c r="A9603" s="119">
        <v>96.000000000009095</v>
      </c>
      <c r="B9603" s="119">
        <v>0</v>
      </c>
      <c r="C9603" s="293"/>
      <c r="D9603" s="119">
        <v>96.000000000009095</v>
      </c>
      <c r="E9603" s="119">
        <v>30</v>
      </c>
      <c r="F9603" s="293"/>
      <c r="G9603" s="119">
        <v>96.000000000009095</v>
      </c>
      <c r="H9603" s="119">
        <v>15</v>
      </c>
    </row>
    <row r="9604" spans="1:8">
      <c r="A9604" s="119">
        <v>96.0100000000091</v>
      </c>
      <c r="B9604" s="119">
        <v>0</v>
      </c>
      <c r="C9604" s="293"/>
      <c r="D9604" s="119">
        <v>96.0100000000091</v>
      </c>
      <c r="E9604" s="119">
        <v>30</v>
      </c>
      <c r="F9604" s="293"/>
      <c r="G9604" s="119">
        <v>96.0100000000091</v>
      </c>
      <c r="H9604" s="119">
        <v>15</v>
      </c>
    </row>
    <row r="9605" spans="1:8">
      <c r="A9605" s="119">
        <v>96.020000000009105</v>
      </c>
      <c r="B9605" s="119">
        <v>0</v>
      </c>
      <c r="C9605" s="293"/>
      <c r="D9605" s="119">
        <v>96.020000000009105</v>
      </c>
      <c r="E9605" s="119">
        <v>30</v>
      </c>
      <c r="F9605" s="293"/>
      <c r="G9605" s="119">
        <v>96.020000000009105</v>
      </c>
      <c r="H9605" s="119">
        <v>15</v>
      </c>
    </row>
    <row r="9606" spans="1:8">
      <c r="A9606" s="119">
        <v>96.030000000009096</v>
      </c>
      <c r="B9606" s="119">
        <v>0</v>
      </c>
      <c r="C9606" s="293"/>
      <c r="D9606" s="119">
        <v>96.030000000009096</v>
      </c>
      <c r="E9606" s="119">
        <v>30</v>
      </c>
      <c r="F9606" s="293"/>
      <c r="G9606" s="119">
        <v>96.030000000009096</v>
      </c>
      <c r="H9606" s="119">
        <v>15</v>
      </c>
    </row>
    <row r="9607" spans="1:8">
      <c r="A9607" s="119">
        <v>96.040000000009101</v>
      </c>
      <c r="B9607" s="119">
        <v>0</v>
      </c>
      <c r="C9607" s="293"/>
      <c r="D9607" s="119">
        <v>96.040000000009101</v>
      </c>
      <c r="E9607" s="119">
        <v>30</v>
      </c>
      <c r="F9607" s="293"/>
      <c r="G9607" s="119">
        <v>96.040000000009101</v>
      </c>
      <c r="H9607" s="119">
        <v>15</v>
      </c>
    </row>
    <row r="9608" spans="1:8">
      <c r="A9608" s="119">
        <v>96.050000000009106</v>
      </c>
      <c r="B9608" s="119">
        <v>0</v>
      </c>
      <c r="C9608" s="293"/>
      <c r="D9608" s="119">
        <v>96.050000000009106</v>
      </c>
      <c r="E9608" s="119">
        <v>30</v>
      </c>
      <c r="F9608" s="293"/>
      <c r="G9608" s="119">
        <v>96.050000000009106</v>
      </c>
      <c r="H9608" s="119">
        <v>15</v>
      </c>
    </row>
    <row r="9609" spans="1:8">
      <c r="A9609" s="119">
        <v>96.060000000009097</v>
      </c>
      <c r="B9609" s="119">
        <v>0</v>
      </c>
      <c r="C9609" s="293"/>
      <c r="D9609" s="119">
        <v>96.060000000009097</v>
      </c>
      <c r="E9609" s="119">
        <v>30</v>
      </c>
      <c r="F9609" s="293"/>
      <c r="G9609" s="119">
        <v>96.060000000009097</v>
      </c>
      <c r="H9609" s="119">
        <v>15</v>
      </c>
    </row>
    <row r="9610" spans="1:8">
      <c r="A9610" s="119">
        <v>96.070000000009102</v>
      </c>
      <c r="B9610" s="119">
        <v>0</v>
      </c>
      <c r="C9610" s="293"/>
      <c r="D9610" s="119">
        <v>96.070000000009102</v>
      </c>
      <c r="E9610" s="119">
        <v>30</v>
      </c>
      <c r="F9610" s="293"/>
      <c r="G9610" s="119">
        <v>96.070000000009102</v>
      </c>
      <c r="H9610" s="119">
        <v>15</v>
      </c>
    </row>
    <row r="9611" spans="1:8">
      <c r="A9611" s="119">
        <v>96.080000000009093</v>
      </c>
      <c r="B9611" s="119">
        <v>0</v>
      </c>
      <c r="C9611" s="293"/>
      <c r="D9611" s="119">
        <v>96.080000000009093</v>
      </c>
      <c r="E9611" s="119">
        <v>30</v>
      </c>
      <c r="F9611" s="293"/>
      <c r="G9611" s="119">
        <v>96.080000000009093</v>
      </c>
      <c r="H9611" s="119">
        <v>15</v>
      </c>
    </row>
    <row r="9612" spans="1:8">
      <c r="A9612" s="119">
        <v>96.090000000009098</v>
      </c>
      <c r="B9612" s="119">
        <v>0</v>
      </c>
      <c r="C9612" s="293"/>
      <c r="D9612" s="119">
        <v>96.090000000009098</v>
      </c>
      <c r="E9612" s="119">
        <v>30</v>
      </c>
      <c r="F9612" s="293"/>
      <c r="G9612" s="119">
        <v>96.090000000009098</v>
      </c>
      <c r="H9612" s="119">
        <v>15</v>
      </c>
    </row>
    <row r="9613" spans="1:8">
      <c r="A9613" s="119">
        <v>96.100000000009103</v>
      </c>
      <c r="B9613" s="119">
        <v>0</v>
      </c>
      <c r="C9613" s="293"/>
      <c r="D9613" s="119">
        <v>96.100000000009103</v>
      </c>
      <c r="E9613" s="119">
        <v>30</v>
      </c>
      <c r="F9613" s="293"/>
      <c r="G9613" s="119">
        <v>96.100000000009103</v>
      </c>
      <c r="H9613" s="119">
        <v>15</v>
      </c>
    </row>
    <row r="9614" spans="1:8">
      <c r="A9614" s="119">
        <v>96.110000000009094</v>
      </c>
      <c r="B9614" s="119">
        <v>0</v>
      </c>
      <c r="C9614" s="293"/>
      <c r="D9614" s="119">
        <v>96.110000000009094</v>
      </c>
      <c r="E9614" s="119">
        <v>30</v>
      </c>
      <c r="F9614" s="293"/>
      <c r="G9614" s="119">
        <v>96.110000000009094</v>
      </c>
      <c r="H9614" s="119">
        <v>15</v>
      </c>
    </row>
    <row r="9615" spans="1:8">
      <c r="A9615" s="119">
        <v>96.120000000009099</v>
      </c>
      <c r="B9615" s="119">
        <v>0</v>
      </c>
      <c r="C9615" s="293"/>
      <c r="D9615" s="119">
        <v>96.120000000009099</v>
      </c>
      <c r="E9615" s="119">
        <v>30</v>
      </c>
      <c r="F9615" s="293"/>
      <c r="G9615" s="119">
        <v>96.120000000009099</v>
      </c>
      <c r="H9615" s="119">
        <v>15</v>
      </c>
    </row>
    <row r="9616" spans="1:8">
      <c r="A9616" s="119">
        <v>96.130000000009105</v>
      </c>
      <c r="B9616" s="119">
        <v>0</v>
      </c>
      <c r="C9616" s="293"/>
      <c r="D9616" s="119">
        <v>96.130000000009105</v>
      </c>
      <c r="E9616" s="119">
        <v>30</v>
      </c>
      <c r="F9616" s="293"/>
      <c r="G9616" s="119">
        <v>96.130000000009105</v>
      </c>
      <c r="H9616" s="119">
        <v>15</v>
      </c>
    </row>
    <row r="9617" spans="1:8">
      <c r="A9617" s="119">
        <v>96.140000000009195</v>
      </c>
      <c r="B9617" s="119">
        <v>0</v>
      </c>
      <c r="C9617" s="293"/>
      <c r="D9617" s="119">
        <v>96.140000000009195</v>
      </c>
      <c r="E9617" s="119">
        <v>30</v>
      </c>
      <c r="F9617" s="293"/>
      <c r="G9617" s="119">
        <v>96.140000000009195</v>
      </c>
      <c r="H9617" s="119">
        <v>15</v>
      </c>
    </row>
    <row r="9618" spans="1:8">
      <c r="A9618" s="119">
        <v>96.1500000000092</v>
      </c>
      <c r="B9618" s="119">
        <v>0</v>
      </c>
      <c r="C9618" s="293"/>
      <c r="D9618" s="119">
        <v>96.1500000000092</v>
      </c>
      <c r="E9618" s="119">
        <v>30</v>
      </c>
      <c r="F9618" s="293"/>
      <c r="G9618" s="119">
        <v>96.1500000000092</v>
      </c>
      <c r="H9618" s="119">
        <v>15</v>
      </c>
    </row>
    <row r="9619" spans="1:8">
      <c r="A9619" s="119">
        <v>96.160000000009205</v>
      </c>
      <c r="B9619" s="119">
        <v>0</v>
      </c>
      <c r="C9619" s="293"/>
      <c r="D9619" s="119">
        <v>96.160000000009205</v>
      </c>
      <c r="E9619" s="119">
        <v>30</v>
      </c>
      <c r="F9619" s="293"/>
      <c r="G9619" s="119">
        <v>96.160000000009205</v>
      </c>
      <c r="H9619" s="119">
        <v>15</v>
      </c>
    </row>
    <row r="9620" spans="1:8">
      <c r="A9620" s="119">
        <v>96.170000000009196</v>
      </c>
      <c r="B9620" s="119">
        <v>0</v>
      </c>
      <c r="C9620" s="293"/>
      <c r="D9620" s="119">
        <v>96.170000000009196</v>
      </c>
      <c r="E9620" s="119">
        <v>30</v>
      </c>
      <c r="F9620" s="293"/>
      <c r="G9620" s="119">
        <v>96.170000000009196</v>
      </c>
      <c r="H9620" s="119">
        <v>15</v>
      </c>
    </row>
    <row r="9621" spans="1:8">
      <c r="A9621" s="119">
        <v>96.180000000009201</v>
      </c>
      <c r="B9621" s="119">
        <v>0</v>
      </c>
      <c r="C9621" s="293"/>
      <c r="D9621" s="119">
        <v>96.180000000009201</v>
      </c>
      <c r="E9621" s="119">
        <v>30</v>
      </c>
      <c r="F9621" s="293"/>
      <c r="G9621" s="119">
        <v>96.180000000009201</v>
      </c>
      <c r="H9621" s="119">
        <v>15</v>
      </c>
    </row>
    <row r="9622" spans="1:8">
      <c r="A9622" s="119">
        <v>96.190000000009206</v>
      </c>
      <c r="B9622" s="119">
        <v>0</v>
      </c>
      <c r="C9622" s="293"/>
      <c r="D9622" s="119">
        <v>96.190000000009206</v>
      </c>
      <c r="E9622" s="119">
        <v>30</v>
      </c>
      <c r="F9622" s="293"/>
      <c r="G9622" s="119">
        <v>96.190000000009206</v>
      </c>
      <c r="H9622" s="119">
        <v>15</v>
      </c>
    </row>
    <row r="9623" spans="1:8">
      <c r="A9623" s="119">
        <v>96.200000000009197</v>
      </c>
      <c r="B9623" s="119">
        <v>0</v>
      </c>
      <c r="C9623" s="293"/>
      <c r="D9623" s="119">
        <v>96.200000000009197</v>
      </c>
      <c r="E9623" s="119">
        <v>30</v>
      </c>
      <c r="F9623" s="293"/>
      <c r="G9623" s="119">
        <v>96.200000000009197</v>
      </c>
      <c r="H9623" s="119">
        <v>15</v>
      </c>
    </row>
    <row r="9624" spans="1:8">
      <c r="A9624" s="119">
        <v>96.210000000009202</v>
      </c>
      <c r="B9624" s="119">
        <v>0</v>
      </c>
      <c r="C9624" s="293"/>
      <c r="D9624" s="119">
        <v>96.210000000009202</v>
      </c>
      <c r="E9624" s="119">
        <v>30</v>
      </c>
      <c r="F9624" s="293"/>
      <c r="G9624" s="119">
        <v>96.210000000009202</v>
      </c>
      <c r="H9624" s="119">
        <v>15</v>
      </c>
    </row>
    <row r="9625" spans="1:8">
      <c r="A9625" s="119">
        <v>96.220000000009193</v>
      </c>
      <c r="B9625" s="119">
        <v>0</v>
      </c>
      <c r="C9625" s="293"/>
      <c r="D9625" s="119">
        <v>96.220000000009193</v>
      </c>
      <c r="E9625" s="119">
        <v>30</v>
      </c>
      <c r="F9625" s="293"/>
      <c r="G9625" s="119">
        <v>96.220000000009193</v>
      </c>
      <c r="H9625" s="119">
        <v>15</v>
      </c>
    </row>
    <row r="9626" spans="1:8">
      <c r="A9626" s="119">
        <v>96.230000000009198</v>
      </c>
      <c r="B9626" s="119">
        <v>0</v>
      </c>
      <c r="C9626" s="293"/>
      <c r="D9626" s="119">
        <v>96.230000000009198</v>
      </c>
      <c r="E9626" s="119">
        <v>30</v>
      </c>
      <c r="F9626" s="293"/>
      <c r="G9626" s="119">
        <v>96.230000000009198</v>
      </c>
      <c r="H9626" s="119">
        <v>15</v>
      </c>
    </row>
    <row r="9627" spans="1:8">
      <c r="A9627" s="119">
        <v>96.240000000009204</v>
      </c>
      <c r="B9627" s="119">
        <v>0</v>
      </c>
      <c r="C9627" s="293"/>
      <c r="D9627" s="119">
        <v>96.240000000009204</v>
      </c>
      <c r="E9627" s="119">
        <v>30</v>
      </c>
      <c r="F9627" s="293"/>
      <c r="G9627" s="119">
        <v>96.240000000009204</v>
      </c>
      <c r="H9627" s="119">
        <v>15</v>
      </c>
    </row>
    <row r="9628" spans="1:8">
      <c r="A9628" s="119">
        <v>96.250000000009194</v>
      </c>
      <c r="B9628" s="119">
        <v>0</v>
      </c>
      <c r="C9628" s="293"/>
      <c r="D9628" s="119">
        <v>96.250000000009194</v>
      </c>
      <c r="E9628" s="119">
        <v>30</v>
      </c>
      <c r="F9628" s="293"/>
      <c r="G9628" s="119">
        <v>96.250000000009194</v>
      </c>
      <c r="H9628" s="119">
        <v>15</v>
      </c>
    </row>
    <row r="9629" spans="1:8">
      <c r="A9629" s="119">
        <v>96.2600000000092</v>
      </c>
      <c r="B9629" s="119">
        <v>0</v>
      </c>
      <c r="C9629" s="293"/>
      <c r="D9629" s="119">
        <v>96.2600000000092</v>
      </c>
      <c r="E9629" s="119">
        <v>30</v>
      </c>
      <c r="F9629" s="293"/>
      <c r="G9629" s="119">
        <v>96.2600000000092</v>
      </c>
      <c r="H9629" s="119">
        <v>15</v>
      </c>
    </row>
    <row r="9630" spans="1:8">
      <c r="A9630" s="119">
        <v>96.270000000009205</v>
      </c>
      <c r="B9630" s="119">
        <v>0</v>
      </c>
      <c r="C9630" s="293"/>
      <c r="D9630" s="119">
        <v>96.270000000009205</v>
      </c>
      <c r="E9630" s="119">
        <v>30</v>
      </c>
      <c r="F9630" s="293"/>
      <c r="G9630" s="119">
        <v>96.270000000009205</v>
      </c>
      <c r="H9630" s="119">
        <v>15</v>
      </c>
    </row>
    <row r="9631" spans="1:8">
      <c r="A9631" s="119">
        <v>96.280000000009196</v>
      </c>
      <c r="B9631" s="119">
        <v>0</v>
      </c>
      <c r="C9631" s="293"/>
      <c r="D9631" s="119">
        <v>96.280000000009196</v>
      </c>
      <c r="E9631" s="119">
        <v>30</v>
      </c>
      <c r="F9631" s="293"/>
      <c r="G9631" s="119">
        <v>96.280000000009196</v>
      </c>
      <c r="H9631" s="119">
        <v>15</v>
      </c>
    </row>
    <row r="9632" spans="1:8">
      <c r="A9632" s="119">
        <v>96.290000000009201</v>
      </c>
      <c r="B9632" s="119">
        <v>0</v>
      </c>
      <c r="C9632" s="293"/>
      <c r="D9632" s="119">
        <v>96.290000000009201</v>
      </c>
      <c r="E9632" s="119">
        <v>30</v>
      </c>
      <c r="F9632" s="293"/>
      <c r="G9632" s="119">
        <v>96.290000000009201</v>
      </c>
      <c r="H9632" s="119">
        <v>15</v>
      </c>
    </row>
    <row r="9633" spans="1:8">
      <c r="A9633" s="119">
        <v>96.300000000009206</v>
      </c>
      <c r="B9633" s="119">
        <v>0</v>
      </c>
      <c r="C9633" s="293"/>
      <c r="D9633" s="119">
        <v>96.300000000009206</v>
      </c>
      <c r="E9633" s="119">
        <v>30</v>
      </c>
      <c r="F9633" s="293"/>
      <c r="G9633" s="119">
        <v>96.300000000009206</v>
      </c>
      <c r="H9633" s="119">
        <v>15</v>
      </c>
    </row>
    <row r="9634" spans="1:8">
      <c r="A9634" s="119">
        <v>96.310000000009197</v>
      </c>
      <c r="B9634" s="119">
        <v>0</v>
      </c>
      <c r="C9634" s="293"/>
      <c r="D9634" s="119">
        <v>96.310000000009197</v>
      </c>
      <c r="E9634" s="119">
        <v>30</v>
      </c>
      <c r="F9634" s="293"/>
      <c r="G9634" s="119">
        <v>96.310000000009197</v>
      </c>
      <c r="H9634" s="119">
        <v>15</v>
      </c>
    </row>
    <row r="9635" spans="1:8">
      <c r="A9635" s="119">
        <v>96.320000000009202</v>
      </c>
      <c r="B9635" s="119">
        <v>0</v>
      </c>
      <c r="C9635" s="293"/>
      <c r="D9635" s="119">
        <v>96.320000000009202</v>
      </c>
      <c r="E9635" s="119">
        <v>30</v>
      </c>
      <c r="F9635" s="293"/>
      <c r="G9635" s="119">
        <v>96.320000000009202</v>
      </c>
      <c r="H9635" s="119">
        <v>15</v>
      </c>
    </row>
    <row r="9636" spans="1:8">
      <c r="A9636" s="119">
        <v>96.330000000009306</v>
      </c>
      <c r="B9636" s="119">
        <v>0</v>
      </c>
      <c r="C9636" s="293"/>
      <c r="D9636" s="119">
        <v>96.330000000009306</v>
      </c>
      <c r="E9636" s="119">
        <v>30</v>
      </c>
      <c r="F9636" s="293"/>
      <c r="G9636" s="119">
        <v>96.330000000009306</v>
      </c>
      <c r="H9636" s="119">
        <v>15</v>
      </c>
    </row>
    <row r="9637" spans="1:8">
      <c r="A9637" s="119">
        <v>96.340000000009297</v>
      </c>
      <c r="B9637" s="119">
        <v>0</v>
      </c>
      <c r="C9637" s="293"/>
      <c r="D9637" s="119">
        <v>96.340000000009297</v>
      </c>
      <c r="E9637" s="119">
        <v>30</v>
      </c>
      <c r="F9637" s="293"/>
      <c r="G9637" s="119">
        <v>96.340000000009297</v>
      </c>
      <c r="H9637" s="119">
        <v>15</v>
      </c>
    </row>
    <row r="9638" spans="1:8">
      <c r="A9638" s="119">
        <v>96.350000000009302</v>
      </c>
      <c r="B9638" s="119">
        <v>0</v>
      </c>
      <c r="C9638" s="293"/>
      <c r="D9638" s="119">
        <v>96.350000000009302</v>
      </c>
      <c r="E9638" s="119">
        <v>30</v>
      </c>
      <c r="F9638" s="293"/>
      <c r="G9638" s="119">
        <v>96.350000000009302</v>
      </c>
      <c r="H9638" s="119">
        <v>15</v>
      </c>
    </row>
    <row r="9639" spans="1:8">
      <c r="A9639" s="119">
        <v>96.360000000009293</v>
      </c>
      <c r="B9639" s="119">
        <v>0</v>
      </c>
      <c r="C9639" s="293"/>
      <c r="D9639" s="119">
        <v>96.360000000009293</v>
      </c>
      <c r="E9639" s="119">
        <v>30</v>
      </c>
      <c r="F9639" s="293"/>
      <c r="G9639" s="119">
        <v>96.360000000009293</v>
      </c>
      <c r="H9639" s="119">
        <v>15</v>
      </c>
    </row>
    <row r="9640" spans="1:8">
      <c r="A9640" s="119">
        <v>96.370000000009298</v>
      </c>
      <c r="B9640" s="119">
        <v>0</v>
      </c>
      <c r="C9640" s="293"/>
      <c r="D9640" s="119">
        <v>96.370000000009298</v>
      </c>
      <c r="E9640" s="119">
        <v>30</v>
      </c>
      <c r="F9640" s="293"/>
      <c r="G9640" s="119">
        <v>96.370000000009298</v>
      </c>
      <c r="H9640" s="119">
        <v>15</v>
      </c>
    </row>
    <row r="9641" spans="1:8">
      <c r="A9641" s="119">
        <v>96.380000000009304</v>
      </c>
      <c r="B9641" s="119">
        <v>0</v>
      </c>
      <c r="C9641" s="293"/>
      <c r="D9641" s="119">
        <v>96.380000000009304</v>
      </c>
      <c r="E9641" s="119">
        <v>30</v>
      </c>
      <c r="F9641" s="293"/>
      <c r="G9641" s="119">
        <v>96.380000000009304</v>
      </c>
      <c r="H9641" s="119">
        <v>15</v>
      </c>
    </row>
    <row r="9642" spans="1:8">
      <c r="A9642" s="119">
        <v>96.390000000009294</v>
      </c>
      <c r="B9642" s="119">
        <v>0</v>
      </c>
      <c r="C9642" s="293"/>
      <c r="D9642" s="119">
        <v>96.390000000009294</v>
      </c>
      <c r="E9642" s="119">
        <v>30</v>
      </c>
      <c r="F9642" s="293"/>
      <c r="G9642" s="119">
        <v>96.390000000009294</v>
      </c>
      <c r="H9642" s="119">
        <v>15</v>
      </c>
    </row>
    <row r="9643" spans="1:8">
      <c r="A9643" s="119">
        <v>96.4000000000093</v>
      </c>
      <c r="B9643" s="119">
        <v>0</v>
      </c>
      <c r="C9643" s="293"/>
      <c r="D9643" s="119">
        <v>96.4000000000093</v>
      </c>
      <c r="E9643" s="119">
        <v>30</v>
      </c>
      <c r="F9643" s="293"/>
      <c r="G9643" s="119">
        <v>96.4000000000093</v>
      </c>
      <c r="H9643" s="119">
        <v>15</v>
      </c>
    </row>
    <row r="9644" spans="1:8">
      <c r="A9644" s="119">
        <v>96.410000000009305</v>
      </c>
      <c r="B9644" s="119">
        <v>0</v>
      </c>
      <c r="C9644" s="293"/>
      <c r="D9644" s="119">
        <v>96.410000000009305</v>
      </c>
      <c r="E9644" s="119">
        <v>30</v>
      </c>
      <c r="F9644" s="293"/>
      <c r="G9644" s="119">
        <v>96.410000000009305</v>
      </c>
      <c r="H9644" s="119">
        <v>15</v>
      </c>
    </row>
    <row r="9645" spans="1:8">
      <c r="A9645" s="119">
        <v>96.420000000009296</v>
      </c>
      <c r="B9645" s="119">
        <v>0</v>
      </c>
      <c r="C9645" s="293"/>
      <c r="D9645" s="119">
        <v>96.420000000009296</v>
      </c>
      <c r="E9645" s="119">
        <v>30</v>
      </c>
      <c r="F9645" s="293"/>
      <c r="G9645" s="119">
        <v>96.420000000009296</v>
      </c>
      <c r="H9645" s="119">
        <v>15</v>
      </c>
    </row>
    <row r="9646" spans="1:8">
      <c r="A9646" s="119">
        <v>96.430000000009301</v>
      </c>
      <c r="B9646" s="119">
        <v>0</v>
      </c>
      <c r="C9646" s="293"/>
      <c r="D9646" s="119">
        <v>96.430000000009301</v>
      </c>
      <c r="E9646" s="119">
        <v>30</v>
      </c>
      <c r="F9646" s="293"/>
      <c r="G9646" s="119">
        <v>96.430000000009301</v>
      </c>
      <c r="H9646" s="119">
        <v>15</v>
      </c>
    </row>
    <row r="9647" spans="1:8">
      <c r="A9647" s="119">
        <v>96.440000000009306</v>
      </c>
      <c r="B9647" s="119">
        <v>0</v>
      </c>
      <c r="C9647" s="293"/>
      <c r="D9647" s="119">
        <v>96.440000000009306</v>
      </c>
      <c r="E9647" s="119">
        <v>30</v>
      </c>
      <c r="F9647" s="293"/>
      <c r="G9647" s="119">
        <v>96.440000000009306</v>
      </c>
      <c r="H9647" s="119">
        <v>15</v>
      </c>
    </row>
    <row r="9648" spans="1:8">
      <c r="A9648" s="119">
        <v>96.450000000009297</v>
      </c>
      <c r="B9648" s="119">
        <v>0</v>
      </c>
      <c r="C9648" s="293"/>
      <c r="D9648" s="119">
        <v>96.450000000009297</v>
      </c>
      <c r="E9648" s="119">
        <v>30</v>
      </c>
      <c r="F9648" s="293"/>
      <c r="G9648" s="119">
        <v>96.450000000009297</v>
      </c>
      <c r="H9648" s="119">
        <v>15</v>
      </c>
    </row>
    <row r="9649" spans="1:8">
      <c r="A9649" s="119">
        <v>96.460000000009302</v>
      </c>
      <c r="B9649" s="119">
        <v>0</v>
      </c>
      <c r="C9649" s="293"/>
      <c r="D9649" s="119">
        <v>96.460000000009302</v>
      </c>
      <c r="E9649" s="119">
        <v>30</v>
      </c>
      <c r="F9649" s="293"/>
      <c r="G9649" s="119">
        <v>96.460000000009302</v>
      </c>
      <c r="H9649" s="119">
        <v>15</v>
      </c>
    </row>
    <row r="9650" spans="1:8">
      <c r="A9650" s="119">
        <v>96.470000000009307</v>
      </c>
      <c r="B9650" s="119">
        <v>0</v>
      </c>
      <c r="C9650" s="293"/>
      <c r="D9650" s="119">
        <v>96.470000000009307</v>
      </c>
      <c r="E9650" s="119">
        <v>30</v>
      </c>
      <c r="F9650" s="293"/>
      <c r="G9650" s="119">
        <v>96.470000000009307</v>
      </c>
      <c r="H9650" s="119">
        <v>15</v>
      </c>
    </row>
    <row r="9651" spans="1:8">
      <c r="A9651" s="119">
        <v>96.480000000009298</v>
      </c>
      <c r="B9651" s="119">
        <v>0</v>
      </c>
      <c r="C9651" s="293"/>
      <c r="D9651" s="119">
        <v>96.480000000009298</v>
      </c>
      <c r="E9651" s="119">
        <v>30</v>
      </c>
      <c r="F9651" s="293"/>
      <c r="G9651" s="119">
        <v>96.480000000009298</v>
      </c>
      <c r="H9651" s="119">
        <v>15</v>
      </c>
    </row>
    <row r="9652" spans="1:8">
      <c r="A9652" s="119">
        <v>96.490000000009303</v>
      </c>
      <c r="B9652" s="119">
        <v>0</v>
      </c>
      <c r="C9652" s="293"/>
      <c r="D9652" s="119">
        <v>96.490000000009303</v>
      </c>
      <c r="E9652" s="119">
        <v>30</v>
      </c>
      <c r="F9652" s="293"/>
      <c r="G9652" s="119">
        <v>96.490000000009303</v>
      </c>
      <c r="H9652" s="119">
        <v>15</v>
      </c>
    </row>
    <row r="9653" spans="1:8">
      <c r="A9653" s="119">
        <v>96.500000000009294</v>
      </c>
      <c r="B9653" s="119">
        <v>0</v>
      </c>
      <c r="C9653" s="293"/>
      <c r="D9653" s="119">
        <v>96.500000000009294</v>
      </c>
      <c r="E9653" s="119">
        <v>30</v>
      </c>
      <c r="F9653" s="293"/>
      <c r="G9653" s="119">
        <v>96.500000000009294</v>
      </c>
      <c r="H9653" s="119">
        <v>15</v>
      </c>
    </row>
    <row r="9654" spans="1:8">
      <c r="A9654" s="119">
        <v>96.510000000009299</v>
      </c>
      <c r="B9654" s="119">
        <v>0</v>
      </c>
      <c r="C9654" s="293"/>
      <c r="D9654" s="119">
        <v>96.510000000009299</v>
      </c>
      <c r="E9654" s="119">
        <v>30</v>
      </c>
      <c r="F9654" s="293"/>
      <c r="G9654" s="119">
        <v>96.510000000009299</v>
      </c>
      <c r="H9654" s="119">
        <v>15</v>
      </c>
    </row>
    <row r="9655" spans="1:8">
      <c r="A9655" s="119">
        <v>96.520000000009304</v>
      </c>
      <c r="B9655" s="119">
        <v>0</v>
      </c>
      <c r="C9655" s="293"/>
      <c r="D9655" s="119">
        <v>96.520000000009304</v>
      </c>
      <c r="E9655" s="119">
        <v>30</v>
      </c>
      <c r="F9655" s="293"/>
      <c r="G9655" s="119">
        <v>96.520000000009304</v>
      </c>
      <c r="H9655" s="119">
        <v>15</v>
      </c>
    </row>
    <row r="9656" spans="1:8">
      <c r="A9656" s="119">
        <v>96.530000000009395</v>
      </c>
      <c r="B9656" s="119">
        <v>0</v>
      </c>
      <c r="C9656" s="293"/>
      <c r="D9656" s="119">
        <v>96.530000000009395</v>
      </c>
      <c r="E9656" s="119">
        <v>30</v>
      </c>
      <c r="F9656" s="293"/>
      <c r="G9656" s="119">
        <v>96.530000000009395</v>
      </c>
      <c r="H9656" s="119">
        <v>15</v>
      </c>
    </row>
    <row r="9657" spans="1:8">
      <c r="A9657" s="119">
        <v>96.5400000000094</v>
      </c>
      <c r="B9657" s="119">
        <v>0</v>
      </c>
      <c r="C9657" s="293"/>
      <c r="D9657" s="119">
        <v>96.5400000000094</v>
      </c>
      <c r="E9657" s="119">
        <v>30</v>
      </c>
      <c r="F9657" s="293"/>
      <c r="G9657" s="119">
        <v>96.5400000000094</v>
      </c>
      <c r="H9657" s="119">
        <v>15</v>
      </c>
    </row>
    <row r="9658" spans="1:8">
      <c r="A9658" s="119">
        <v>96.550000000009405</v>
      </c>
      <c r="B9658" s="119">
        <v>0</v>
      </c>
      <c r="C9658" s="293"/>
      <c r="D9658" s="119">
        <v>96.550000000009405</v>
      </c>
      <c r="E9658" s="119">
        <v>30</v>
      </c>
      <c r="F9658" s="293"/>
      <c r="G9658" s="119">
        <v>96.550000000009405</v>
      </c>
      <c r="H9658" s="119">
        <v>15</v>
      </c>
    </row>
    <row r="9659" spans="1:8">
      <c r="A9659" s="119">
        <v>96.560000000009396</v>
      </c>
      <c r="B9659" s="119">
        <v>0</v>
      </c>
      <c r="C9659" s="293"/>
      <c r="D9659" s="119">
        <v>96.560000000009396</v>
      </c>
      <c r="E9659" s="119">
        <v>30</v>
      </c>
      <c r="F9659" s="293"/>
      <c r="G9659" s="119">
        <v>96.560000000009396</v>
      </c>
      <c r="H9659" s="119">
        <v>15</v>
      </c>
    </row>
    <row r="9660" spans="1:8">
      <c r="A9660" s="119">
        <v>96.570000000009401</v>
      </c>
      <c r="B9660" s="119">
        <v>0</v>
      </c>
      <c r="C9660" s="293"/>
      <c r="D9660" s="119">
        <v>96.570000000009401</v>
      </c>
      <c r="E9660" s="119">
        <v>30</v>
      </c>
      <c r="F9660" s="293"/>
      <c r="G9660" s="119">
        <v>96.570000000009401</v>
      </c>
      <c r="H9660" s="119">
        <v>15</v>
      </c>
    </row>
    <row r="9661" spans="1:8">
      <c r="A9661" s="119">
        <v>96.580000000009406</v>
      </c>
      <c r="B9661" s="119">
        <v>0</v>
      </c>
      <c r="C9661" s="293"/>
      <c r="D9661" s="119">
        <v>96.580000000009406</v>
      </c>
      <c r="E9661" s="119">
        <v>30</v>
      </c>
      <c r="F9661" s="293"/>
      <c r="G9661" s="119">
        <v>96.580000000009406</v>
      </c>
      <c r="H9661" s="119">
        <v>15</v>
      </c>
    </row>
    <row r="9662" spans="1:8">
      <c r="A9662" s="119">
        <v>96.590000000009397</v>
      </c>
      <c r="B9662" s="119">
        <v>0</v>
      </c>
      <c r="C9662" s="293"/>
      <c r="D9662" s="119">
        <v>96.590000000009397</v>
      </c>
      <c r="E9662" s="119">
        <v>30</v>
      </c>
      <c r="F9662" s="293"/>
      <c r="G9662" s="119">
        <v>96.590000000009397</v>
      </c>
      <c r="H9662" s="119">
        <v>15</v>
      </c>
    </row>
    <row r="9663" spans="1:8">
      <c r="A9663" s="119">
        <v>96.600000000009402</v>
      </c>
      <c r="B9663" s="119">
        <v>0</v>
      </c>
      <c r="C9663" s="293"/>
      <c r="D9663" s="119">
        <v>96.600000000009402</v>
      </c>
      <c r="E9663" s="119">
        <v>30</v>
      </c>
      <c r="F9663" s="293"/>
      <c r="G9663" s="119">
        <v>96.600000000009402</v>
      </c>
      <c r="H9663" s="119">
        <v>15</v>
      </c>
    </row>
    <row r="9664" spans="1:8">
      <c r="A9664" s="119">
        <v>96.610000000009407</v>
      </c>
      <c r="B9664" s="119">
        <v>0</v>
      </c>
      <c r="C9664" s="293"/>
      <c r="D9664" s="119">
        <v>96.610000000009407</v>
      </c>
      <c r="E9664" s="119">
        <v>30</v>
      </c>
      <c r="F9664" s="293"/>
      <c r="G9664" s="119">
        <v>96.610000000009407</v>
      </c>
      <c r="H9664" s="119">
        <v>15</v>
      </c>
    </row>
    <row r="9665" spans="1:8">
      <c r="A9665" s="119">
        <v>96.620000000009398</v>
      </c>
      <c r="B9665" s="119">
        <v>0</v>
      </c>
      <c r="C9665" s="293"/>
      <c r="D9665" s="119">
        <v>96.620000000009398</v>
      </c>
      <c r="E9665" s="119">
        <v>30</v>
      </c>
      <c r="F9665" s="293"/>
      <c r="G9665" s="119">
        <v>96.620000000009398</v>
      </c>
      <c r="H9665" s="119">
        <v>15</v>
      </c>
    </row>
    <row r="9666" spans="1:8">
      <c r="A9666" s="119">
        <v>96.630000000009403</v>
      </c>
      <c r="B9666" s="119">
        <v>0</v>
      </c>
      <c r="C9666" s="293"/>
      <c r="D9666" s="119">
        <v>96.630000000009403</v>
      </c>
      <c r="E9666" s="119">
        <v>30</v>
      </c>
      <c r="F9666" s="293"/>
      <c r="G9666" s="119">
        <v>96.630000000009403</v>
      </c>
      <c r="H9666" s="119">
        <v>15</v>
      </c>
    </row>
    <row r="9667" spans="1:8">
      <c r="A9667" s="119">
        <v>96.640000000009394</v>
      </c>
      <c r="B9667" s="119">
        <v>0</v>
      </c>
      <c r="C9667" s="293"/>
      <c r="D9667" s="119">
        <v>96.640000000009394</v>
      </c>
      <c r="E9667" s="119">
        <v>30</v>
      </c>
      <c r="F9667" s="293"/>
      <c r="G9667" s="119">
        <v>96.640000000009394</v>
      </c>
      <c r="H9667" s="119">
        <v>15</v>
      </c>
    </row>
    <row r="9668" spans="1:8">
      <c r="A9668" s="119">
        <v>96.650000000009399</v>
      </c>
      <c r="B9668" s="119">
        <v>0</v>
      </c>
      <c r="C9668" s="293"/>
      <c r="D9668" s="119">
        <v>96.650000000009399</v>
      </c>
      <c r="E9668" s="119">
        <v>30</v>
      </c>
      <c r="F9668" s="293"/>
      <c r="G9668" s="119">
        <v>96.650000000009399</v>
      </c>
      <c r="H9668" s="119">
        <v>15</v>
      </c>
    </row>
    <row r="9669" spans="1:8">
      <c r="A9669" s="119">
        <v>96.660000000009404</v>
      </c>
      <c r="B9669" s="119">
        <v>0</v>
      </c>
      <c r="C9669" s="293"/>
      <c r="D9669" s="119">
        <v>96.660000000009404</v>
      </c>
      <c r="E9669" s="119">
        <v>30</v>
      </c>
      <c r="F9669" s="293"/>
      <c r="G9669" s="119">
        <v>96.660000000009404</v>
      </c>
      <c r="H9669" s="119">
        <v>15</v>
      </c>
    </row>
    <row r="9670" spans="1:8">
      <c r="A9670" s="119">
        <v>96.670000000009395</v>
      </c>
      <c r="B9670" s="119">
        <v>0</v>
      </c>
      <c r="C9670" s="293"/>
      <c r="D9670" s="119">
        <v>96.670000000009395</v>
      </c>
      <c r="E9670" s="119">
        <v>30</v>
      </c>
      <c r="F9670" s="293"/>
      <c r="G9670" s="119">
        <v>96.670000000009395</v>
      </c>
      <c r="H9670" s="119">
        <v>15</v>
      </c>
    </row>
    <row r="9671" spans="1:8">
      <c r="A9671" s="119">
        <v>96.6800000000094</v>
      </c>
      <c r="B9671" s="119">
        <v>0</v>
      </c>
      <c r="C9671" s="293"/>
      <c r="D9671" s="119">
        <v>96.6800000000094</v>
      </c>
      <c r="E9671" s="119">
        <v>30</v>
      </c>
      <c r="F9671" s="293"/>
      <c r="G9671" s="119">
        <v>96.6800000000094</v>
      </c>
      <c r="H9671" s="119">
        <v>15</v>
      </c>
    </row>
    <row r="9672" spans="1:8">
      <c r="A9672" s="119">
        <v>96.690000000009405</v>
      </c>
      <c r="B9672" s="119">
        <v>0</v>
      </c>
      <c r="C9672" s="293"/>
      <c r="D9672" s="119">
        <v>96.690000000009405</v>
      </c>
      <c r="E9672" s="119">
        <v>30</v>
      </c>
      <c r="F9672" s="293"/>
      <c r="G9672" s="119">
        <v>96.690000000009405</v>
      </c>
      <c r="H9672" s="119">
        <v>15</v>
      </c>
    </row>
    <row r="9673" spans="1:8">
      <c r="A9673" s="119">
        <v>96.700000000009396</v>
      </c>
      <c r="B9673" s="119">
        <v>0</v>
      </c>
      <c r="C9673" s="293"/>
      <c r="D9673" s="119">
        <v>96.700000000009396</v>
      </c>
      <c r="E9673" s="119">
        <v>30</v>
      </c>
      <c r="F9673" s="293"/>
      <c r="G9673" s="119">
        <v>96.700000000009396</v>
      </c>
      <c r="H9673" s="119">
        <v>15</v>
      </c>
    </row>
    <row r="9674" spans="1:8">
      <c r="A9674" s="119">
        <v>96.710000000009401</v>
      </c>
      <c r="B9674" s="119">
        <v>0</v>
      </c>
      <c r="C9674" s="293"/>
      <c r="D9674" s="119">
        <v>96.710000000009401</v>
      </c>
      <c r="E9674" s="119">
        <v>30</v>
      </c>
      <c r="F9674" s="293"/>
      <c r="G9674" s="119">
        <v>96.710000000009401</v>
      </c>
      <c r="H9674" s="119">
        <v>15</v>
      </c>
    </row>
    <row r="9675" spans="1:8">
      <c r="A9675" s="119">
        <v>96.720000000009406</v>
      </c>
      <c r="B9675" s="119">
        <v>0</v>
      </c>
      <c r="C9675" s="293"/>
      <c r="D9675" s="119">
        <v>96.720000000009406</v>
      </c>
      <c r="E9675" s="119">
        <v>30</v>
      </c>
      <c r="F9675" s="293"/>
      <c r="G9675" s="119">
        <v>96.720000000009406</v>
      </c>
      <c r="H9675" s="119">
        <v>15</v>
      </c>
    </row>
    <row r="9676" spans="1:8">
      <c r="A9676" s="119">
        <v>96.730000000009497</v>
      </c>
      <c r="B9676" s="119">
        <v>0</v>
      </c>
      <c r="C9676" s="293"/>
      <c r="D9676" s="119">
        <v>96.730000000009497</v>
      </c>
      <c r="E9676" s="119">
        <v>30</v>
      </c>
      <c r="F9676" s="293"/>
      <c r="G9676" s="119">
        <v>96.730000000009497</v>
      </c>
      <c r="H9676" s="119">
        <v>15</v>
      </c>
    </row>
    <row r="9677" spans="1:8">
      <c r="A9677" s="119">
        <v>96.740000000009502</v>
      </c>
      <c r="B9677" s="119">
        <v>0</v>
      </c>
      <c r="C9677" s="293"/>
      <c r="D9677" s="119">
        <v>96.740000000009502</v>
      </c>
      <c r="E9677" s="119">
        <v>30</v>
      </c>
      <c r="F9677" s="293"/>
      <c r="G9677" s="119">
        <v>96.740000000009502</v>
      </c>
      <c r="H9677" s="119">
        <v>15</v>
      </c>
    </row>
    <row r="9678" spans="1:8">
      <c r="A9678" s="119">
        <v>96.750000000009507</v>
      </c>
      <c r="B9678" s="119">
        <v>0</v>
      </c>
      <c r="C9678" s="293"/>
      <c r="D9678" s="119">
        <v>96.750000000009507</v>
      </c>
      <c r="E9678" s="119">
        <v>30</v>
      </c>
      <c r="F9678" s="293"/>
      <c r="G9678" s="119">
        <v>96.750000000009507</v>
      </c>
      <c r="H9678" s="119">
        <v>15</v>
      </c>
    </row>
    <row r="9679" spans="1:8">
      <c r="A9679" s="119">
        <v>96.760000000009498</v>
      </c>
      <c r="B9679" s="119">
        <v>0</v>
      </c>
      <c r="C9679" s="293"/>
      <c r="D9679" s="119">
        <v>96.760000000009498</v>
      </c>
      <c r="E9679" s="119">
        <v>30</v>
      </c>
      <c r="F9679" s="293"/>
      <c r="G9679" s="119">
        <v>96.760000000009498</v>
      </c>
      <c r="H9679" s="119">
        <v>15</v>
      </c>
    </row>
    <row r="9680" spans="1:8">
      <c r="A9680" s="119">
        <v>96.770000000009503</v>
      </c>
      <c r="B9680" s="119">
        <v>0</v>
      </c>
      <c r="C9680" s="293"/>
      <c r="D9680" s="119">
        <v>96.770000000009503</v>
      </c>
      <c r="E9680" s="119">
        <v>30</v>
      </c>
      <c r="F9680" s="293"/>
      <c r="G9680" s="119">
        <v>96.770000000009503</v>
      </c>
      <c r="H9680" s="119">
        <v>15</v>
      </c>
    </row>
    <row r="9681" spans="1:8">
      <c r="A9681" s="119">
        <v>96.780000000009494</v>
      </c>
      <c r="B9681" s="119">
        <v>0</v>
      </c>
      <c r="C9681" s="293"/>
      <c r="D9681" s="119">
        <v>96.780000000009494</v>
      </c>
      <c r="E9681" s="119">
        <v>30</v>
      </c>
      <c r="F9681" s="293"/>
      <c r="G9681" s="119">
        <v>96.780000000009494</v>
      </c>
      <c r="H9681" s="119">
        <v>15</v>
      </c>
    </row>
    <row r="9682" spans="1:8">
      <c r="A9682" s="119">
        <v>96.790000000009499</v>
      </c>
      <c r="B9682" s="119">
        <v>0</v>
      </c>
      <c r="C9682" s="293"/>
      <c r="D9682" s="119">
        <v>96.790000000009499</v>
      </c>
      <c r="E9682" s="119">
        <v>30</v>
      </c>
      <c r="F9682" s="293"/>
      <c r="G9682" s="119">
        <v>96.790000000009499</v>
      </c>
      <c r="H9682" s="119">
        <v>15</v>
      </c>
    </row>
    <row r="9683" spans="1:8">
      <c r="A9683" s="119">
        <v>96.800000000009504</v>
      </c>
      <c r="B9683" s="119">
        <v>0</v>
      </c>
      <c r="C9683" s="293"/>
      <c r="D9683" s="119">
        <v>96.800000000009504</v>
      </c>
      <c r="E9683" s="119">
        <v>30</v>
      </c>
      <c r="F9683" s="293"/>
      <c r="G9683" s="119">
        <v>96.800000000009504</v>
      </c>
      <c r="H9683" s="119">
        <v>15</v>
      </c>
    </row>
    <row r="9684" spans="1:8">
      <c r="A9684" s="119">
        <v>96.810000000009495</v>
      </c>
      <c r="B9684" s="119">
        <v>0</v>
      </c>
      <c r="C9684" s="293"/>
      <c r="D9684" s="119">
        <v>96.810000000009495</v>
      </c>
      <c r="E9684" s="119">
        <v>30</v>
      </c>
      <c r="F9684" s="293"/>
      <c r="G9684" s="119">
        <v>96.810000000009495</v>
      </c>
      <c r="H9684" s="119">
        <v>15</v>
      </c>
    </row>
    <row r="9685" spans="1:8">
      <c r="A9685" s="119">
        <v>96.8200000000095</v>
      </c>
      <c r="B9685" s="119">
        <v>0</v>
      </c>
      <c r="C9685" s="293"/>
      <c r="D9685" s="119">
        <v>96.8200000000095</v>
      </c>
      <c r="E9685" s="119">
        <v>30</v>
      </c>
      <c r="F9685" s="293"/>
      <c r="G9685" s="119">
        <v>96.8200000000095</v>
      </c>
      <c r="H9685" s="119">
        <v>15</v>
      </c>
    </row>
    <row r="9686" spans="1:8">
      <c r="A9686" s="119">
        <v>96.830000000009505</v>
      </c>
      <c r="B9686" s="119">
        <v>0</v>
      </c>
      <c r="C9686" s="293"/>
      <c r="D9686" s="119">
        <v>96.830000000009505</v>
      </c>
      <c r="E9686" s="119">
        <v>30</v>
      </c>
      <c r="F9686" s="293"/>
      <c r="G9686" s="119">
        <v>96.830000000009505</v>
      </c>
      <c r="H9686" s="119">
        <v>15</v>
      </c>
    </row>
    <row r="9687" spans="1:8">
      <c r="A9687" s="119">
        <v>96.840000000009496</v>
      </c>
      <c r="B9687" s="119">
        <v>0</v>
      </c>
      <c r="C9687" s="293"/>
      <c r="D9687" s="119">
        <v>96.840000000009496</v>
      </c>
      <c r="E9687" s="119">
        <v>30</v>
      </c>
      <c r="F9687" s="293"/>
      <c r="G9687" s="119">
        <v>96.840000000009496</v>
      </c>
      <c r="H9687" s="119">
        <v>15</v>
      </c>
    </row>
    <row r="9688" spans="1:8">
      <c r="A9688" s="119">
        <v>96.850000000009501</v>
      </c>
      <c r="B9688" s="119">
        <v>0</v>
      </c>
      <c r="C9688" s="293"/>
      <c r="D9688" s="119">
        <v>96.850000000009501</v>
      </c>
      <c r="E9688" s="119">
        <v>30</v>
      </c>
      <c r="F9688" s="293"/>
      <c r="G9688" s="119">
        <v>96.850000000009501</v>
      </c>
      <c r="H9688" s="119">
        <v>15</v>
      </c>
    </row>
    <row r="9689" spans="1:8">
      <c r="A9689" s="119">
        <v>96.860000000009506</v>
      </c>
      <c r="B9689" s="119">
        <v>0</v>
      </c>
      <c r="C9689" s="293"/>
      <c r="D9689" s="119">
        <v>96.860000000009506</v>
      </c>
      <c r="E9689" s="119">
        <v>30</v>
      </c>
      <c r="F9689" s="293"/>
      <c r="G9689" s="119">
        <v>96.860000000009506</v>
      </c>
      <c r="H9689" s="119">
        <v>15</v>
      </c>
    </row>
    <row r="9690" spans="1:8">
      <c r="A9690" s="119">
        <v>96.870000000009497</v>
      </c>
      <c r="B9690" s="119">
        <v>0</v>
      </c>
      <c r="C9690" s="293"/>
      <c r="D9690" s="119">
        <v>96.870000000009497</v>
      </c>
      <c r="E9690" s="119">
        <v>30</v>
      </c>
      <c r="F9690" s="293"/>
      <c r="G9690" s="119">
        <v>96.870000000009497</v>
      </c>
      <c r="H9690" s="119">
        <v>15</v>
      </c>
    </row>
    <row r="9691" spans="1:8">
      <c r="A9691" s="119">
        <v>96.880000000009503</v>
      </c>
      <c r="B9691" s="119">
        <v>0</v>
      </c>
      <c r="C9691" s="293"/>
      <c r="D9691" s="119">
        <v>96.880000000009503</v>
      </c>
      <c r="E9691" s="119">
        <v>30</v>
      </c>
      <c r="F9691" s="293"/>
      <c r="G9691" s="119">
        <v>96.880000000009503</v>
      </c>
      <c r="H9691" s="119">
        <v>15</v>
      </c>
    </row>
    <row r="9692" spans="1:8">
      <c r="A9692" s="119">
        <v>96.890000000009493</v>
      </c>
      <c r="B9692" s="119">
        <v>0</v>
      </c>
      <c r="C9692" s="293"/>
      <c r="D9692" s="119">
        <v>96.890000000009493</v>
      </c>
      <c r="E9692" s="119">
        <v>30</v>
      </c>
      <c r="F9692" s="293"/>
      <c r="G9692" s="119">
        <v>96.890000000009493</v>
      </c>
      <c r="H9692" s="119">
        <v>15</v>
      </c>
    </row>
    <row r="9693" spans="1:8">
      <c r="A9693" s="119">
        <v>96.900000000009499</v>
      </c>
      <c r="B9693" s="119">
        <v>0</v>
      </c>
      <c r="C9693" s="293"/>
      <c r="D9693" s="119">
        <v>96.900000000009499</v>
      </c>
      <c r="E9693" s="119">
        <v>30</v>
      </c>
      <c r="F9693" s="293"/>
      <c r="G9693" s="119">
        <v>96.900000000009499</v>
      </c>
      <c r="H9693" s="119">
        <v>15</v>
      </c>
    </row>
    <row r="9694" spans="1:8">
      <c r="A9694" s="119">
        <v>96.910000000009504</v>
      </c>
      <c r="B9694" s="119">
        <v>0</v>
      </c>
      <c r="C9694" s="293"/>
      <c r="D9694" s="119">
        <v>96.910000000009504</v>
      </c>
      <c r="E9694" s="119">
        <v>30</v>
      </c>
      <c r="F9694" s="293"/>
      <c r="G9694" s="119">
        <v>96.910000000009504</v>
      </c>
      <c r="H9694" s="119">
        <v>15</v>
      </c>
    </row>
    <row r="9695" spans="1:8">
      <c r="A9695" s="119">
        <v>96.920000000009594</v>
      </c>
      <c r="B9695" s="119">
        <v>0</v>
      </c>
      <c r="C9695" s="293"/>
      <c r="D9695" s="119">
        <v>96.920000000009594</v>
      </c>
      <c r="E9695" s="119">
        <v>30</v>
      </c>
      <c r="F9695" s="293"/>
      <c r="G9695" s="119">
        <v>96.920000000009594</v>
      </c>
      <c r="H9695" s="119">
        <v>15</v>
      </c>
    </row>
    <row r="9696" spans="1:8">
      <c r="A9696" s="119">
        <v>96.930000000009599</v>
      </c>
      <c r="B9696" s="119">
        <v>0</v>
      </c>
      <c r="C9696" s="293"/>
      <c r="D9696" s="119">
        <v>96.930000000009599</v>
      </c>
      <c r="E9696" s="119">
        <v>30</v>
      </c>
      <c r="F9696" s="293"/>
      <c r="G9696" s="119">
        <v>96.930000000009599</v>
      </c>
      <c r="H9696" s="119">
        <v>15</v>
      </c>
    </row>
    <row r="9697" spans="1:8">
      <c r="A9697" s="119">
        <v>96.940000000009604</v>
      </c>
      <c r="B9697" s="119">
        <v>0</v>
      </c>
      <c r="C9697" s="293"/>
      <c r="D9697" s="119">
        <v>96.940000000009604</v>
      </c>
      <c r="E9697" s="119">
        <v>30</v>
      </c>
      <c r="F9697" s="293"/>
      <c r="G9697" s="119">
        <v>96.940000000009604</v>
      </c>
      <c r="H9697" s="119">
        <v>15</v>
      </c>
    </row>
    <row r="9698" spans="1:8">
      <c r="A9698" s="119">
        <v>96.950000000009595</v>
      </c>
      <c r="B9698" s="119">
        <v>0</v>
      </c>
      <c r="C9698" s="293"/>
      <c r="D9698" s="119">
        <v>96.950000000009595</v>
      </c>
      <c r="E9698" s="119">
        <v>30</v>
      </c>
      <c r="F9698" s="293"/>
      <c r="G9698" s="119">
        <v>96.950000000009595</v>
      </c>
      <c r="H9698" s="119">
        <v>15</v>
      </c>
    </row>
    <row r="9699" spans="1:8">
      <c r="A9699" s="119">
        <v>96.9600000000096</v>
      </c>
      <c r="B9699" s="119">
        <v>0</v>
      </c>
      <c r="C9699" s="293"/>
      <c r="D9699" s="119">
        <v>96.9600000000096</v>
      </c>
      <c r="E9699" s="119">
        <v>30</v>
      </c>
      <c r="F9699" s="293"/>
      <c r="G9699" s="119">
        <v>96.9600000000096</v>
      </c>
      <c r="H9699" s="119">
        <v>15</v>
      </c>
    </row>
    <row r="9700" spans="1:8">
      <c r="A9700" s="119">
        <v>96.970000000009605</v>
      </c>
      <c r="B9700" s="119">
        <v>0</v>
      </c>
      <c r="C9700" s="293"/>
      <c r="D9700" s="119">
        <v>96.970000000009605</v>
      </c>
      <c r="E9700" s="119">
        <v>30</v>
      </c>
      <c r="F9700" s="293"/>
      <c r="G9700" s="119">
        <v>96.970000000009605</v>
      </c>
      <c r="H9700" s="119">
        <v>15</v>
      </c>
    </row>
    <row r="9701" spans="1:8">
      <c r="A9701" s="119">
        <v>96.980000000009596</v>
      </c>
      <c r="B9701" s="119">
        <v>0</v>
      </c>
      <c r="C9701" s="293"/>
      <c r="D9701" s="119">
        <v>96.980000000009596</v>
      </c>
      <c r="E9701" s="119">
        <v>30</v>
      </c>
      <c r="F9701" s="293"/>
      <c r="G9701" s="119">
        <v>96.980000000009596</v>
      </c>
      <c r="H9701" s="119">
        <v>15</v>
      </c>
    </row>
    <row r="9702" spans="1:8">
      <c r="A9702" s="119">
        <v>96.990000000009601</v>
      </c>
      <c r="B9702" s="119">
        <v>0</v>
      </c>
      <c r="C9702" s="293"/>
      <c r="D9702" s="119">
        <v>96.990000000009601</v>
      </c>
      <c r="E9702" s="119">
        <v>30</v>
      </c>
      <c r="F9702" s="293"/>
      <c r="G9702" s="119">
        <v>96.990000000009601</v>
      </c>
      <c r="H9702" s="119">
        <v>15</v>
      </c>
    </row>
    <row r="9703" spans="1:8">
      <c r="A9703" s="119">
        <v>97.000000000009607</v>
      </c>
      <c r="B9703" s="119">
        <v>0</v>
      </c>
      <c r="C9703" s="293"/>
      <c r="D9703" s="119">
        <v>97.000000000009607</v>
      </c>
      <c r="E9703" s="119">
        <v>30</v>
      </c>
      <c r="F9703" s="293"/>
      <c r="G9703" s="119">
        <v>97.000000000009607</v>
      </c>
      <c r="H9703" s="119">
        <v>15</v>
      </c>
    </row>
    <row r="9704" spans="1:8">
      <c r="A9704" s="119">
        <v>97.010000000009597</v>
      </c>
      <c r="B9704" s="119">
        <v>0</v>
      </c>
      <c r="C9704" s="293"/>
      <c r="D9704" s="119">
        <v>97.010000000009597</v>
      </c>
      <c r="E9704" s="119">
        <v>30</v>
      </c>
      <c r="F9704" s="293"/>
      <c r="G9704" s="119">
        <v>97.010000000009597</v>
      </c>
      <c r="H9704" s="119">
        <v>15</v>
      </c>
    </row>
    <row r="9705" spans="1:8">
      <c r="A9705" s="119">
        <v>97.020000000009603</v>
      </c>
      <c r="B9705" s="119">
        <v>0</v>
      </c>
      <c r="C9705" s="293"/>
      <c r="D9705" s="119">
        <v>97.020000000009603</v>
      </c>
      <c r="E9705" s="119">
        <v>30</v>
      </c>
      <c r="F9705" s="293"/>
      <c r="G9705" s="119">
        <v>97.020000000009603</v>
      </c>
      <c r="H9705" s="119">
        <v>15</v>
      </c>
    </row>
    <row r="9706" spans="1:8">
      <c r="A9706" s="119">
        <v>97.030000000009593</v>
      </c>
      <c r="B9706" s="119">
        <v>0</v>
      </c>
      <c r="C9706" s="293"/>
      <c r="D9706" s="119">
        <v>97.030000000009593</v>
      </c>
      <c r="E9706" s="119">
        <v>30</v>
      </c>
      <c r="F9706" s="293"/>
      <c r="G9706" s="119">
        <v>97.030000000009593</v>
      </c>
      <c r="H9706" s="119">
        <v>15</v>
      </c>
    </row>
    <row r="9707" spans="1:8">
      <c r="A9707" s="119">
        <v>97.040000000009599</v>
      </c>
      <c r="B9707" s="119">
        <v>0</v>
      </c>
      <c r="C9707" s="293"/>
      <c r="D9707" s="119">
        <v>97.040000000009599</v>
      </c>
      <c r="E9707" s="119">
        <v>30</v>
      </c>
      <c r="F9707" s="293"/>
      <c r="G9707" s="119">
        <v>97.040000000009599</v>
      </c>
      <c r="H9707" s="119">
        <v>15</v>
      </c>
    </row>
    <row r="9708" spans="1:8">
      <c r="A9708" s="119">
        <v>97.050000000009604</v>
      </c>
      <c r="B9708" s="119">
        <v>0</v>
      </c>
      <c r="C9708" s="293"/>
      <c r="D9708" s="119">
        <v>97.050000000009604</v>
      </c>
      <c r="E9708" s="119">
        <v>30</v>
      </c>
      <c r="F9708" s="293"/>
      <c r="G9708" s="119">
        <v>97.050000000009604</v>
      </c>
      <c r="H9708" s="119">
        <v>15</v>
      </c>
    </row>
    <row r="9709" spans="1:8">
      <c r="A9709" s="119">
        <v>97.060000000009595</v>
      </c>
      <c r="B9709" s="119">
        <v>0</v>
      </c>
      <c r="C9709" s="293"/>
      <c r="D9709" s="119">
        <v>97.060000000009595</v>
      </c>
      <c r="E9709" s="119">
        <v>30</v>
      </c>
      <c r="F9709" s="293"/>
      <c r="G9709" s="119">
        <v>97.060000000009595</v>
      </c>
      <c r="H9709" s="119">
        <v>15</v>
      </c>
    </row>
    <row r="9710" spans="1:8">
      <c r="A9710" s="119">
        <v>97.0700000000096</v>
      </c>
      <c r="B9710" s="119">
        <v>0</v>
      </c>
      <c r="C9710" s="293"/>
      <c r="D9710" s="119">
        <v>97.0700000000096</v>
      </c>
      <c r="E9710" s="119">
        <v>30</v>
      </c>
      <c r="F9710" s="293"/>
      <c r="G9710" s="119">
        <v>97.0700000000096</v>
      </c>
      <c r="H9710" s="119">
        <v>15</v>
      </c>
    </row>
    <row r="9711" spans="1:8">
      <c r="A9711" s="119">
        <v>97.080000000009605</v>
      </c>
      <c r="B9711" s="119">
        <v>0</v>
      </c>
      <c r="C9711" s="293"/>
      <c r="D9711" s="119">
        <v>97.080000000009605</v>
      </c>
      <c r="E9711" s="119">
        <v>30</v>
      </c>
      <c r="F9711" s="293"/>
      <c r="G9711" s="119">
        <v>97.080000000009605</v>
      </c>
      <c r="H9711" s="119">
        <v>15</v>
      </c>
    </row>
    <row r="9712" spans="1:8">
      <c r="A9712" s="119">
        <v>97.090000000009596</v>
      </c>
      <c r="B9712" s="119">
        <v>0</v>
      </c>
      <c r="C9712" s="293"/>
      <c r="D9712" s="119">
        <v>97.090000000009596</v>
      </c>
      <c r="E9712" s="119">
        <v>30</v>
      </c>
      <c r="F9712" s="293"/>
      <c r="G9712" s="119">
        <v>97.090000000009596</v>
      </c>
      <c r="H9712" s="119">
        <v>15</v>
      </c>
    </row>
    <row r="9713" spans="1:8">
      <c r="A9713" s="119">
        <v>97.100000000009601</v>
      </c>
      <c r="B9713" s="119">
        <v>0</v>
      </c>
      <c r="C9713" s="293"/>
      <c r="D9713" s="119">
        <v>97.100000000009601</v>
      </c>
      <c r="E9713" s="119">
        <v>30</v>
      </c>
      <c r="F9713" s="293"/>
      <c r="G9713" s="119">
        <v>97.100000000009601</v>
      </c>
      <c r="H9713" s="119">
        <v>15</v>
      </c>
    </row>
    <row r="9714" spans="1:8">
      <c r="A9714" s="119">
        <v>97.110000000009606</v>
      </c>
      <c r="B9714" s="119">
        <v>0</v>
      </c>
      <c r="C9714" s="293"/>
      <c r="D9714" s="119">
        <v>97.110000000009606</v>
      </c>
      <c r="E9714" s="119">
        <v>30</v>
      </c>
      <c r="F9714" s="293"/>
      <c r="G9714" s="119">
        <v>97.110000000009606</v>
      </c>
      <c r="H9714" s="119">
        <v>15</v>
      </c>
    </row>
    <row r="9715" spans="1:8">
      <c r="A9715" s="119">
        <v>97.120000000009696</v>
      </c>
      <c r="B9715" s="119">
        <v>0</v>
      </c>
      <c r="C9715" s="293"/>
      <c r="D9715" s="119">
        <v>97.120000000009696</v>
      </c>
      <c r="E9715" s="119">
        <v>30</v>
      </c>
      <c r="F9715" s="293"/>
      <c r="G9715" s="119">
        <v>97.120000000009696</v>
      </c>
      <c r="H9715" s="119">
        <v>15</v>
      </c>
    </row>
    <row r="9716" spans="1:8">
      <c r="A9716" s="119">
        <v>97.130000000009701</v>
      </c>
      <c r="B9716" s="119">
        <v>0</v>
      </c>
      <c r="C9716" s="293"/>
      <c r="D9716" s="119">
        <v>97.130000000009701</v>
      </c>
      <c r="E9716" s="119">
        <v>30</v>
      </c>
      <c r="F9716" s="293"/>
      <c r="G9716" s="119">
        <v>97.130000000009701</v>
      </c>
      <c r="H9716" s="119">
        <v>15</v>
      </c>
    </row>
    <row r="9717" spans="1:8">
      <c r="A9717" s="119">
        <v>97.140000000009707</v>
      </c>
      <c r="B9717" s="119">
        <v>0</v>
      </c>
      <c r="C9717" s="293"/>
      <c r="D9717" s="119">
        <v>97.140000000009707</v>
      </c>
      <c r="E9717" s="119">
        <v>30</v>
      </c>
      <c r="F9717" s="293"/>
      <c r="G9717" s="119">
        <v>97.140000000009707</v>
      </c>
      <c r="H9717" s="119">
        <v>15</v>
      </c>
    </row>
    <row r="9718" spans="1:8">
      <c r="A9718" s="119">
        <v>97.150000000009697</v>
      </c>
      <c r="B9718" s="119">
        <v>0</v>
      </c>
      <c r="C9718" s="293"/>
      <c r="D9718" s="119">
        <v>97.150000000009697</v>
      </c>
      <c r="E9718" s="119">
        <v>30</v>
      </c>
      <c r="F9718" s="293"/>
      <c r="G9718" s="119">
        <v>97.150000000009697</v>
      </c>
      <c r="H9718" s="119">
        <v>15</v>
      </c>
    </row>
    <row r="9719" spans="1:8">
      <c r="A9719" s="119">
        <v>97.160000000009703</v>
      </c>
      <c r="B9719" s="119">
        <v>0</v>
      </c>
      <c r="C9719" s="293"/>
      <c r="D9719" s="119">
        <v>97.160000000009703</v>
      </c>
      <c r="E9719" s="119">
        <v>30</v>
      </c>
      <c r="F9719" s="293"/>
      <c r="G9719" s="119">
        <v>97.160000000009703</v>
      </c>
      <c r="H9719" s="119">
        <v>15</v>
      </c>
    </row>
    <row r="9720" spans="1:8">
      <c r="A9720" s="119">
        <v>97.170000000009694</v>
      </c>
      <c r="B9720" s="119">
        <v>0</v>
      </c>
      <c r="C9720" s="293"/>
      <c r="D9720" s="119">
        <v>97.170000000009694</v>
      </c>
      <c r="E9720" s="119">
        <v>30</v>
      </c>
      <c r="F9720" s="293"/>
      <c r="G9720" s="119">
        <v>97.170000000009694</v>
      </c>
      <c r="H9720" s="119">
        <v>15</v>
      </c>
    </row>
    <row r="9721" spans="1:8">
      <c r="A9721" s="119">
        <v>97.180000000009699</v>
      </c>
      <c r="B9721" s="119">
        <v>0</v>
      </c>
      <c r="C9721" s="293"/>
      <c r="D9721" s="119">
        <v>97.180000000009699</v>
      </c>
      <c r="E9721" s="119">
        <v>30</v>
      </c>
      <c r="F9721" s="293"/>
      <c r="G9721" s="119">
        <v>97.180000000009699</v>
      </c>
      <c r="H9721" s="119">
        <v>15</v>
      </c>
    </row>
    <row r="9722" spans="1:8">
      <c r="A9722" s="119">
        <v>97.190000000009704</v>
      </c>
      <c r="B9722" s="119">
        <v>0</v>
      </c>
      <c r="C9722" s="293"/>
      <c r="D9722" s="119">
        <v>97.190000000009704</v>
      </c>
      <c r="E9722" s="119">
        <v>30</v>
      </c>
      <c r="F9722" s="293"/>
      <c r="G9722" s="119">
        <v>97.190000000009704</v>
      </c>
      <c r="H9722" s="119">
        <v>15</v>
      </c>
    </row>
    <row r="9723" spans="1:8">
      <c r="A9723" s="119">
        <v>97.200000000009695</v>
      </c>
      <c r="B9723" s="119">
        <v>0</v>
      </c>
      <c r="C9723" s="293"/>
      <c r="D9723" s="119">
        <v>97.200000000009695</v>
      </c>
      <c r="E9723" s="119">
        <v>30</v>
      </c>
      <c r="F9723" s="293"/>
      <c r="G9723" s="119">
        <v>97.200000000009695</v>
      </c>
      <c r="H9723" s="119">
        <v>15</v>
      </c>
    </row>
    <row r="9724" spans="1:8">
      <c r="A9724" s="119">
        <v>97.2100000000097</v>
      </c>
      <c r="B9724" s="119">
        <v>0</v>
      </c>
      <c r="C9724" s="293"/>
      <c r="D9724" s="119">
        <v>97.2100000000097</v>
      </c>
      <c r="E9724" s="119">
        <v>30</v>
      </c>
      <c r="F9724" s="293"/>
      <c r="G9724" s="119">
        <v>97.2100000000097</v>
      </c>
      <c r="H9724" s="119">
        <v>15</v>
      </c>
    </row>
    <row r="9725" spans="1:8">
      <c r="A9725" s="119">
        <v>97.220000000009705</v>
      </c>
      <c r="B9725" s="119">
        <v>0</v>
      </c>
      <c r="C9725" s="293"/>
      <c r="D9725" s="119">
        <v>97.220000000009705</v>
      </c>
      <c r="E9725" s="119">
        <v>30</v>
      </c>
      <c r="F9725" s="293"/>
      <c r="G9725" s="119">
        <v>97.220000000009705</v>
      </c>
      <c r="H9725" s="119">
        <v>15</v>
      </c>
    </row>
    <row r="9726" spans="1:8">
      <c r="A9726" s="119">
        <v>97.230000000009696</v>
      </c>
      <c r="B9726" s="119">
        <v>0</v>
      </c>
      <c r="C9726" s="293"/>
      <c r="D9726" s="119">
        <v>97.230000000009696</v>
      </c>
      <c r="E9726" s="119">
        <v>30</v>
      </c>
      <c r="F9726" s="293"/>
      <c r="G9726" s="119">
        <v>97.230000000009696</v>
      </c>
      <c r="H9726" s="119">
        <v>15</v>
      </c>
    </row>
    <row r="9727" spans="1:8">
      <c r="A9727" s="119">
        <v>97.240000000009701</v>
      </c>
      <c r="B9727" s="119">
        <v>0</v>
      </c>
      <c r="C9727" s="293"/>
      <c r="D9727" s="119">
        <v>97.240000000009701</v>
      </c>
      <c r="E9727" s="119">
        <v>30</v>
      </c>
      <c r="F9727" s="293"/>
      <c r="G9727" s="119">
        <v>97.240000000009701</v>
      </c>
      <c r="H9727" s="119">
        <v>15</v>
      </c>
    </row>
    <row r="9728" spans="1:8">
      <c r="A9728" s="119">
        <v>97.250000000009706</v>
      </c>
      <c r="B9728" s="119">
        <v>0</v>
      </c>
      <c r="C9728" s="293"/>
      <c r="D9728" s="119">
        <v>97.250000000009706</v>
      </c>
      <c r="E9728" s="119">
        <v>30</v>
      </c>
      <c r="F9728" s="293"/>
      <c r="G9728" s="119">
        <v>97.250000000009706</v>
      </c>
      <c r="H9728" s="119">
        <v>15</v>
      </c>
    </row>
    <row r="9729" spans="1:8">
      <c r="A9729" s="119">
        <v>97.260000000009697</v>
      </c>
      <c r="B9729" s="119">
        <v>0</v>
      </c>
      <c r="C9729" s="293"/>
      <c r="D9729" s="119">
        <v>97.260000000009697</v>
      </c>
      <c r="E9729" s="119">
        <v>30</v>
      </c>
      <c r="F9729" s="293"/>
      <c r="G9729" s="119">
        <v>97.260000000009697</v>
      </c>
      <c r="H9729" s="119">
        <v>15</v>
      </c>
    </row>
    <row r="9730" spans="1:8">
      <c r="A9730" s="119">
        <v>97.270000000009702</v>
      </c>
      <c r="B9730" s="119">
        <v>0</v>
      </c>
      <c r="C9730" s="293"/>
      <c r="D9730" s="119">
        <v>97.270000000009702</v>
      </c>
      <c r="E9730" s="119">
        <v>30</v>
      </c>
      <c r="F9730" s="293"/>
      <c r="G9730" s="119">
        <v>97.270000000009702</v>
      </c>
      <c r="H9730" s="119">
        <v>15</v>
      </c>
    </row>
    <row r="9731" spans="1:8">
      <c r="A9731" s="119">
        <v>97.280000000009693</v>
      </c>
      <c r="B9731" s="119">
        <v>0</v>
      </c>
      <c r="C9731" s="293"/>
      <c r="D9731" s="119">
        <v>97.280000000009693</v>
      </c>
      <c r="E9731" s="119">
        <v>30</v>
      </c>
      <c r="F9731" s="293"/>
      <c r="G9731" s="119">
        <v>97.280000000009693</v>
      </c>
      <c r="H9731" s="119">
        <v>15</v>
      </c>
    </row>
    <row r="9732" spans="1:8">
      <c r="A9732" s="119">
        <v>97.290000000009698</v>
      </c>
      <c r="B9732" s="119">
        <v>0</v>
      </c>
      <c r="C9732" s="293"/>
      <c r="D9732" s="119">
        <v>97.290000000009698</v>
      </c>
      <c r="E9732" s="119">
        <v>30</v>
      </c>
      <c r="F9732" s="293"/>
      <c r="G9732" s="119">
        <v>97.290000000009698</v>
      </c>
      <c r="H9732" s="119">
        <v>15</v>
      </c>
    </row>
    <row r="9733" spans="1:8">
      <c r="A9733" s="119">
        <v>97.300000000009703</v>
      </c>
      <c r="B9733" s="119">
        <v>0</v>
      </c>
      <c r="C9733" s="293"/>
      <c r="D9733" s="119">
        <v>97.300000000009703</v>
      </c>
      <c r="E9733" s="119">
        <v>30</v>
      </c>
      <c r="F9733" s="293"/>
      <c r="G9733" s="119">
        <v>97.300000000009703</v>
      </c>
      <c r="H9733" s="119">
        <v>15</v>
      </c>
    </row>
    <row r="9734" spans="1:8">
      <c r="A9734" s="119">
        <v>97.310000000009794</v>
      </c>
      <c r="B9734" s="119">
        <v>0</v>
      </c>
      <c r="C9734" s="293"/>
      <c r="D9734" s="119">
        <v>97.310000000009794</v>
      </c>
      <c r="E9734" s="119">
        <v>30</v>
      </c>
      <c r="F9734" s="293"/>
      <c r="G9734" s="119">
        <v>97.310000000009794</v>
      </c>
      <c r="H9734" s="119">
        <v>15</v>
      </c>
    </row>
    <row r="9735" spans="1:8">
      <c r="A9735" s="119">
        <v>97.320000000009799</v>
      </c>
      <c r="B9735" s="119">
        <v>0</v>
      </c>
      <c r="C9735" s="293"/>
      <c r="D9735" s="119">
        <v>97.320000000009799</v>
      </c>
      <c r="E9735" s="119">
        <v>30</v>
      </c>
      <c r="F9735" s="293"/>
      <c r="G9735" s="119">
        <v>97.320000000009799</v>
      </c>
      <c r="H9735" s="119">
        <v>15</v>
      </c>
    </row>
    <row r="9736" spans="1:8">
      <c r="A9736" s="119">
        <v>97.330000000009804</v>
      </c>
      <c r="B9736" s="119">
        <v>0</v>
      </c>
      <c r="C9736" s="293"/>
      <c r="D9736" s="119">
        <v>97.330000000009804</v>
      </c>
      <c r="E9736" s="119">
        <v>30</v>
      </c>
      <c r="F9736" s="293"/>
      <c r="G9736" s="119">
        <v>97.330000000009804</v>
      </c>
      <c r="H9736" s="119">
        <v>15</v>
      </c>
    </row>
    <row r="9737" spans="1:8">
      <c r="A9737" s="119">
        <v>97.340000000009795</v>
      </c>
      <c r="B9737" s="119">
        <v>0</v>
      </c>
      <c r="C9737" s="293"/>
      <c r="D9737" s="119">
        <v>97.340000000009795</v>
      </c>
      <c r="E9737" s="119">
        <v>30</v>
      </c>
      <c r="F9737" s="293"/>
      <c r="G9737" s="119">
        <v>97.340000000009795</v>
      </c>
      <c r="H9737" s="119">
        <v>15</v>
      </c>
    </row>
    <row r="9738" spans="1:8">
      <c r="A9738" s="119">
        <v>97.3500000000098</v>
      </c>
      <c r="B9738" s="119">
        <v>0</v>
      </c>
      <c r="C9738" s="293"/>
      <c r="D9738" s="119">
        <v>97.3500000000098</v>
      </c>
      <c r="E9738" s="119">
        <v>30</v>
      </c>
      <c r="F9738" s="293"/>
      <c r="G9738" s="119">
        <v>97.3500000000098</v>
      </c>
      <c r="H9738" s="119">
        <v>15</v>
      </c>
    </row>
    <row r="9739" spans="1:8">
      <c r="A9739" s="119">
        <v>97.360000000009805</v>
      </c>
      <c r="B9739" s="119">
        <v>0</v>
      </c>
      <c r="C9739" s="293"/>
      <c r="D9739" s="119">
        <v>97.360000000009805</v>
      </c>
      <c r="E9739" s="119">
        <v>30</v>
      </c>
      <c r="F9739" s="293"/>
      <c r="G9739" s="119">
        <v>97.360000000009805</v>
      </c>
      <c r="H9739" s="119">
        <v>15</v>
      </c>
    </row>
    <row r="9740" spans="1:8">
      <c r="A9740" s="119">
        <v>97.370000000009796</v>
      </c>
      <c r="B9740" s="119">
        <v>0</v>
      </c>
      <c r="C9740" s="293"/>
      <c r="D9740" s="119">
        <v>97.370000000009796</v>
      </c>
      <c r="E9740" s="119">
        <v>30</v>
      </c>
      <c r="F9740" s="293"/>
      <c r="G9740" s="119">
        <v>97.370000000009796</v>
      </c>
      <c r="H9740" s="119">
        <v>15</v>
      </c>
    </row>
    <row r="9741" spans="1:8">
      <c r="A9741" s="119">
        <v>97.380000000009801</v>
      </c>
      <c r="B9741" s="119">
        <v>0</v>
      </c>
      <c r="C9741" s="293"/>
      <c r="D9741" s="119">
        <v>97.380000000009801</v>
      </c>
      <c r="E9741" s="119">
        <v>30</v>
      </c>
      <c r="F9741" s="293"/>
      <c r="G9741" s="119">
        <v>97.380000000009801</v>
      </c>
      <c r="H9741" s="119">
        <v>15</v>
      </c>
    </row>
    <row r="9742" spans="1:8">
      <c r="A9742" s="119">
        <v>97.390000000009806</v>
      </c>
      <c r="B9742" s="119">
        <v>0</v>
      </c>
      <c r="C9742" s="293"/>
      <c r="D9742" s="119">
        <v>97.390000000009806</v>
      </c>
      <c r="E9742" s="119">
        <v>30</v>
      </c>
      <c r="F9742" s="293"/>
      <c r="G9742" s="119">
        <v>97.390000000009806</v>
      </c>
      <c r="H9742" s="119">
        <v>15</v>
      </c>
    </row>
    <row r="9743" spans="1:8">
      <c r="A9743" s="119">
        <v>97.400000000009797</v>
      </c>
      <c r="B9743" s="119">
        <v>0</v>
      </c>
      <c r="C9743" s="293"/>
      <c r="D9743" s="119">
        <v>97.400000000009797</v>
      </c>
      <c r="E9743" s="119">
        <v>30</v>
      </c>
      <c r="F9743" s="293"/>
      <c r="G9743" s="119">
        <v>97.400000000009797</v>
      </c>
      <c r="H9743" s="119">
        <v>15</v>
      </c>
    </row>
    <row r="9744" spans="1:8">
      <c r="A9744" s="119">
        <v>97.410000000009802</v>
      </c>
      <c r="B9744" s="119">
        <v>0</v>
      </c>
      <c r="C9744" s="293"/>
      <c r="D9744" s="119">
        <v>97.410000000009802</v>
      </c>
      <c r="E9744" s="119">
        <v>30</v>
      </c>
      <c r="F9744" s="293"/>
      <c r="G9744" s="119">
        <v>97.410000000009802</v>
      </c>
      <c r="H9744" s="119">
        <v>15</v>
      </c>
    </row>
    <row r="9745" spans="1:8">
      <c r="A9745" s="119">
        <v>97.420000000009793</v>
      </c>
      <c r="B9745" s="119">
        <v>0</v>
      </c>
      <c r="C9745" s="293"/>
      <c r="D9745" s="119">
        <v>97.420000000009793</v>
      </c>
      <c r="E9745" s="119">
        <v>30</v>
      </c>
      <c r="F9745" s="293"/>
      <c r="G9745" s="119">
        <v>97.420000000009793</v>
      </c>
      <c r="H9745" s="119">
        <v>15</v>
      </c>
    </row>
    <row r="9746" spans="1:8">
      <c r="A9746" s="119">
        <v>97.430000000009798</v>
      </c>
      <c r="B9746" s="119">
        <v>0</v>
      </c>
      <c r="C9746" s="293"/>
      <c r="D9746" s="119">
        <v>97.430000000009798</v>
      </c>
      <c r="E9746" s="119">
        <v>30</v>
      </c>
      <c r="F9746" s="293"/>
      <c r="G9746" s="119">
        <v>97.430000000009798</v>
      </c>
      <c r="H9746" s="119">
        <v>15</v>
      </c>
    </row>
    <row r="9747" spans="1:8">
      <c r="A9747" s="119">
        <v>97.440000000009803</v>
      </c>
      <c r="B9747" s="119">
        <v>0</v>
      </c>
      <c r="C9747" s="293"/>
      <c r="D9747" s="119">
        <v>97.440000000009803</v>
      </c>
      <c r="E9747" s="119">
        <v>30</v>
      </c>
      <c r="F9747" s="293"/>
      <c r="G9747" s="119">
        <v>97.440000000009803</v>
      </c>
      <c r="H9747" s="119">
        <v>15</v>
      </c>
    </row>
    <row r="9748" spans="1:8">
      <c r="A9748" s="119">
        <v>97.450000000009794</v>
      </c>
      <c r="B9748" s="119">
        <v>0</v>
      </c>
      <c r="C9748" s="293"/>
      <c r="D9748" s="119">
        <v>97.450000000009794</v>
      </c>
      <c r="E9748" s="119">
        <v>30</v>
      </c>
      <c r="F9748" s="293"/>
      <c r="G9748" s="119">
        <v>97.450000000009794</v>
      </c>
      <c r="H9748" s="119">
        <v>15</v>
      </c>
    </row>
    <row r="9749" spans="1:8">
      <c r="A9749" s="119">
        <v>97.460000000009799</v>
      </c>
      <c r="B9749" s="119">
        <v>0</v>
      </c>
      <c r="C9749" s="293"/>
      <c r="D9749" s="119">
        <v>97.460000000009799</v>
      </c>
      <c r="E9749" s="119">
        <v>30</v>
      </c>
      <c r="F9749" s="293"/>
      <c r="G9749" s="119">
        <v>97.460000000009799</v>
      </c>
      <c r="H9749" s="119">
        <v>15</v>
      </c>
    </row>
    <row r="9750" spans="1:8">
      <c r="A9750" s="119">
        <v>97.470000000009804</v>
      </c>
      <c r="B9750" s="119">
        <v>0</v>
      </c>
      <c r="C9750" s="293"/>
      <c r="D9750" s="119">
        <v>97.470000000009804</v>
      </c>
      <c r="E9750" s="119">
        <v>30</v>
      </c>
      <c r="F9750" s="293"/>
      <c r="G9750" s="119">
        <v>97.470000000009804</v>
      </c>
      <c r="H9750" s="119">
        <v>15</v>
      </c>
    </row>
    <row r="9751" spans="1:8">
      <c r="A9751" s="119">
        <v>97.480000000009795</v>
      </c>
      <c r="B9751" s="119">
        <v>0</v>
      </c>
      <c r="C9751" s="293"/>
      <c r="D9751" s="119">
        <v>97.480000000009795</v>
      </c>
      <c r="E9751" s="119">
        <v>30</v>
      </c>
      <c r="F9751" s="293"/>
      <c r="G9751" s="119">
        <v>97.480000000009795</v>
      </c>
      <c r="H9751" s="119">
        <v>15</v>
      </c>
    </row>
    <row r="9752" spans="1:8">
      <c r="A9752" s="119">
        <v>97.4900000000098</v>
      </c>
      <c r="B9752" s="119">
        <v>0</v>
      </c>
      <c r="C9752" s="293"/>
      <c r="D9752" s="119">
        <v>97.4900000000098</v>
      </c>
      <c r="E9752" s="119">
        <v>30</v>
      </c>
      <c r="F9752" s="293"/>
      <c r="G9752" s="119">
        <v>97.4900000000098</v>
      </c>
      <c r="H9752" s="119">
        <v>15</v>
      </c>
    </row>
    <row r="9753" spans="1:8">
      <c r="A9753" s="119">
        <v>97.500000000009805</v>
      </c>
      <c r="B9753" s="119">
        <v>0</v>
      </c>
      <c r="C9753" s="293"/>
      <c r="D9753" s="119">
        <v>97.500000000009805</v>
      </c>
      <c r="E9753" s="119">
        <v>30</v>
      </c>
      <c r="F9753" s="293"/>
      <c r="G9753" s="119">
        <v>97.500000000009805</v>
      </c>
      <c r="H9753" s="119">
        <v>15</v>
      </c>
    </row>
    <row r="9754" spans="1:8">
      <c r="A9754" s="119">
        <v>97.510000000009896</v>
      </c>
      <c r="B9754" s="119">
        <v>0</v>
      </c>
      <c r="C9754" s="293"/>
      <c r="D9754" s="119">
        <v>97.510000000009896</v>
      </c>
      <c r="E9754" s="119">
        <v>30</v>
      </c>
      <c r="F9754" s="293"/>
      <c r="G9754" s="119">
        <v>97.510000000009896</v>
      </c>
      <c r="H9754" s="119">
        <v>15</v>
      </c>
    </row>
    <row r="9755" spans="1:8">
      <c r="A9755" s="119">
        <v>97.520000000009901</v>
      </c>
      <c r="B9755" s="119">
        <v>0</v>
      </c>
      <c r="C9755" s="293"/>
      <c r="D9755" s="119">
        <v>97.520000000009901</v>
      </c>
      <c r="E9755" s="119">
        <v>30</v>
      </c>
      <c r="F9755" s="293"/>
      <c r="G9755" s="119">
        <v>97.520000000009901</v>
      </c>
      <c r="H9755" s="119">
        <v>15</v>
      </c>
    </row>
    <row r="9756" spans="1:8">
      <c r="A9756" s="119">
        <v>97.530000000009906</v>
      </c>
      <c r="B9756" s="119">
        <v>0</v>
      </c>
      <c r="C9756" s="293"/>
      <c r="D9756" s="119">
        <v>97.530000000009906</v>
      </c>
      <c r="E9756" s="119">
        <v>30</v>
      </c>
      <c r="F9756" s="293"/>
      <c r="G9756" s="119">
        <v>97.530000000009906</v>
      </c>
      <c r="H9756" s="119">
        <v>15</v>
      </c>
    </row>
    <row r="9757" spans="1:8">
      <c r="A9757" s="119">
        <v>97.540000000009897</v>
      </c>
      <c r="B9757" s="119">
        <v>0</v>
      </c>
      <c r="C9757" s="293"/>
      <c r="D9757" s="119">
        <v>97.540000000009897</v>
      </c>
      <c r="E9757" s="119">
        <v>30</v>
      </c>
      <c r="F9757" s="293"/>
      <c r="G9757" s="119">
        <v>97.540000000009897</v>
      </c>
      <c r="H9757" s="119">
        <v>15</v>
      </c>
    </row>
    <row r="9758" spans="1:8">
      <c r="A9758" s="119">
        <v>97.550000000009902</v>
      </c>
      <c r="B9758" s="119">
        <v>0</v>
      </c>
      <c r="C9758" s="293"/>
      <c r="D9758" s="119">
        <v>97.550000000009902</v>
      </c>
      <c r="E9758" s="119">
        <v>30</v>
      </c>
      <c r="F9758" s="293"/>
      <c r="G9758" s="119">
        <v>97.550000000009902</v>
      </c>
      <c r="H9758" s="119">
        <v>15</v>
      </c>
    </row>
    <row r="9759" spans="1:8">
      <c r="A9759" s="119">
        <v>97.560000000009893</v>
      </c>
      <c r="B9759" s="119">
        <v>0</v>
      </c>
      <c r="C9759" s="293"/>
      <c r="D9759" s="119">
        <v>97.560000000009893</v>
      </c>
      <c r="E9759" s="119">
        <v>30</v>
      </c>
      <c r="F9759" s="293"/>
      <c r="G9759" s="119">
        <v>97.560000000009893</v>
      </c>
      <c r="H9759" s="119">
        <v>15</v>
      </c>
    </row>
    <row r="9760" spans="1:8">
      <c r="A9760" s="119">
        <v>97.570000000009898</v>
      </c>
      <c r="B9760" s="119">
        <v>0</v>
      </c>
      <c r="C9760" s="293"/>
      <c r="D9760" s="119">
        <v>97.570000000009898</v>
      </c>
      <c r="E9760" s="119">
        <v>30</v>
      </c>
      <c r="F9760" s="293"/>
      <c r="G9760" s="119">
        <v>97.570000000009898</v>
      </c>
      <c r="H9760" s="119">
        <v>15</v>
      </c>
    </row>
    <row r="9761" spans="1:8">
      <c r="A9761" s="119">
        <v>97.580000000009903</v>
      </c>
      <c r="B9761" s="119">
        <v>0</v>
      </c>
      <c r="C9761" s="293"/>
      <c r="D9761" s="119">
        <v>97.580000000009903</v>
      </c>
      <c r="E9761" s="119">
        <v>30</v>
      </c>
      <c r="F9761" s="293"/>
      <c r="G9761" s="119">
        <v>97.580000000009903</v>
      </c>
      <c r="H9761" s="119">
        <v>15</v>
      </c>
    </row>
    <row r="9762" spans="1:8">
      <c r="A9762" s="119">
        <v>97.590000000009894</v>
      </c>
      <c r="B9762" s="119">
        <v>0</v>
      </c>
      <c r="C9762" s="293"/>
      <c r="D9762" s="119">
        <v>97.590000000009894</v>
      </c>
      <c r="E9762" s="119">
        <v>30</v>
      </c>
      <c r="F9762" s="293"/>
      <c r="G9762" s="119">
        <v>97.590000000009894</v>
      </c>
      <c r="H9762" s="119">
        <v>15</v>
      </c>
    </row>
    <row r="9763" spans="1:8">
      <c r="A9763" s="119">
        <v>97.600000000009899</v>
      </c>
      <c r="B9763" s="119">
        <v>0</v>
      </c>
      <c r="C9763" s="293"/>
      <c r="D9763" s="119">
        <v>97.600000000009899</v>
      </c>
      <c r="E9763" s="119">
        <v>30</v>
      </c>
      <c r="F9763" s="293"/>
      <c r="G9763" s="119">
        <v>97.600000000009899</v>
      </c>
      <c r="H9763" s="119">
        <v>15</v>
      </c>
    </row>
    <row r="9764" spans="1:8">
      <c r="A9764" s="119">
        <v>97.610000000009904</v>
      </c>
      <c r="B9764" s="119">
        <v>0</v>
      </c>
      <c r="C9764" s="293"/>
      <c r="D9764" s="119">
        <v>97.610000000009904</v>
      </c>
      <c r="E9764" s="119">
        <v>30</v>
      </c>
      <c r="F9764" s="293"/>
      <c r="G9764" s="119">
        <v>97.610000000009904</v>
      </c>
      <c r="H9764" s="119">
        <v>15</v>
      </c>
    </row>
    <row r="9765" spans="1:8">
      <c r="A9765" s="119">
        <v>97.620000000009895</v>
      </c>
      <c r="B9765" s="119">
        <v>0</v>
      </c>
      <c r="C9765" s="293"/>
      <c r="D9765" s="119">
        <v>97.620000000009895</v>
      </c>
      <c r="E9765" s="119">
        <v>30</v>
      </c>
      <c r="F9765" s="293"/>
      <c r="G9765" s="119">
        <v>97.620000000009895</v>
      </c>
      <c r="H9765" s="119">
        <v>15</v>
      </c>
    </row>
    <row r="9766" spans="1:8">
      <c r="A9766" s="119">
        <v>97.6300000000099</v>
      </c>
      <c r="B9766" s="119">
        <v>0</v>
      </c>
      <c r="C9766" s="293"/>
      <c r="D9766" s="119">
        <v>97.6300000000099</v>
      </c>
      <c r="E9766" s="119">
        <v>30</v>
      </c>
      <c r="F9766" s="293"/>
      <c r="G9766" s="119">
        <v>97.6300000000099</v>
      </c>
      <c r="H9766" s="119">
        <v>15</v>
      </c>
    </row>
    <row r="9767" spans="1:8">
      <c r="A9767" s="119">
        <v>97.640000000009906</v>
      </c>
      <c r="B9767" s="119">
        <v>0</v>
      </c>
      <c r="C9767" s="293"/>
      <c r="D9767" s="119">
        <v>97.640000000009906</v>
      </c>
      <c r="E9767" s="119">
        <v>30</v>
      </c>
      <c r="F9767" s="293"/>
      <c r="G9767" s="119">
        <v>97.640000000009906</v>
      </c>
      <c r="H9767" s="119">
        <v>15</v>
      </c>
    </row>
    <row r="9768" spans="1:8">
      <c r="A9768" s="119">
        <v>97.650000000009896</v>
      </c>
      <c r="B9768" s="119">
        <v>0</v>
      </c>
      <c r="C9768" s="293"/>
      <c r="D9768" s="119">
        <v>97.650000000009896</v>
      </c>
      <c r="E9768" s="119">
        <v>30</v>
      </c>
      <c r="F9768" s="293"/>
      <c r="G9768" s="119">
        <v>97.650000000009896</v>
      </c>
      <c r="H9768" s="119">
        <v>15</v>
      </c>
    </row>
    <row r="9769" spans="1:8">
      <c r="A9769" s="119">
        <v>97.660000000009902</v>
      </c>
      <c r="B9769" s="119">
        <v>0</v>
      </c>
      <c r="C9769" s="293"/>
      <c r="D9769" s="119">
        <v>97.660000000009902</v>
      </c>
      <c r="E9769" s="119">
        <v>30</v>
      </c>
      <c r="F9769" s="293"/>
      <c r="G9769" s="119">
        <v>97.660000000009902</v>
      </c>
      <c r="H9769" s="119">
        <v>15</v>
      </c>
    </row>
    <row r="9770" spans="1:8">
      <c r="A9770" s="119">
        <v>97.670000000009907</v>
      </c>
      <c r="B9770" s="119">
        <v>0</v>
      </c>
      <c r="C9770" s="293"/>
      <c r="D9770" s="119">
        <v>97.670000000009907</v>
      </c>
      <c r="E9770" s="119">
        <v>30</v>
      </c>
      <c r="F9770" s="293"/>
      <c r="G9770" s="119">
        <v>97.670000000009907</v>
      </c>
      <c r="H9770" s="119">
        <v>15</v>
      </c>
    </row>
    <row r="9771" spans="1:8">
      <c r="A9771" s="119">
        <v>97.680000000009898</v>
      </c>
      <c r="B9771" s="119">
        <v>0</v>
      </c>
      <c r="C9771" s="293"/>
      <c r="D9771" s="119">
        <v>97.680000000009898</v>
      </c>
      <c r="E9771" s="119">
        <v>30</v>
      </c>
      <c r="F9771" s="293"/>
      <c r="G9771" s="119">
        <v>97.680000000009898</v>
      </c>
      <c r="H9771" s="119">
        <v>15</v>
      </c>
    </row>
    <row r="9772" spans="1:8">
      <c r="A9772" s="119">
        <v>97.690000000009903</v>
      </c>
      <c r="B9772" s="119">
        <v>0</v>
      </c>
      <c r="C9772" s="293"/>
      <c r="D9772" s="119">
        <v>97.690000000009903</v>
      </c>
      <c r="E9772" s="119">
        <v>30</v>
      </c>
      <c r="F9772" s="293"/>
      <c r="G9772" s="119">
        <v>97.690000000009903</v>
      </c>
      <c r="H9772" s="119">
        <v>15</v>
      </c>
    </row>
    <row r="9773" spans="1:8">
      <c r="A9773" s="119">
        <v>97.700000000009993</v>
      </c>
      <c r="B9773" s="119">
        <v>0</v>
      </c>
      <c r="C9773" s="293"/>
      <c r="D9773" s="119">
        <v>97.700000000009993</v>
      </c>
      <c r="E9773" s="119">
        <v>30</v>
      </c>
      <c r="F9773" s="293"/>
      <c r="G9773" s="119">
        <v>97.700000000009993</v>
      </c>
      <c r="H9773" s="119">
        <v>15</v>
      </c>
    </row>
    <row r="9774" spans="1:8">
      <c r="A9774" s="119">
        <v>97.710000000009998</v>
      </c>
      <c r="B9774" s="119">
        <v>0</v>
      </c>
      <c r="C9774" s="293"/>
      <c r="D9774" s="119">
        <v>97.710000000009998</v>
      </c>
      <c r="E9774" s="119">
        <v>30</v>
      </c>
      <c r="F9774" s="293"/>
      <c r="G9774" s="119">
        <v>97.710000000009998</v>
      </c>
      <c r="H9774" s="119">
        <v>15</v>
      </c>
    </row>
    <row r="9775" spans="1:8">
      <c r="A9775" s="119">
        <v>97.720000000010003</v>
      </c>
      <c r="B9775" s="119">
        <v>0</v>
      </c>
      <c r="C9775" s="293"/>
      <c r="D9775" s="119">
        <v>97.720000000010003</v>
      </c>
      <c r="E9775" s="119">
        <v>30</v>
      </c>
      <c r="F9775" s="293"/>
      <c r="G9775" s="119">
        <v>97.720000000010003</v>
      </c>
      <c r="H9775" s="119">
        <v>15</v>
      </c>
    </row>
    <row r="9776" spans="1:8">
      <c r="A9776" s="119">
        <v>97.730000000009994</v>
      </c>
      <c r="B9776" s="119">
        <v>0</v>
      </c>
      <c r="C9776" s="293"/>
      <c r="D9776" s="119">
        <v>97.730000000009994</v>
      </c>
      <c r="E9776" s="119">
        <v>30</v>
      </c>
      <c r="F9776" s="293"/>
      <c r="G9776" s="119">
        <v>97.730000000009994</v>
      </c>
      <c r="H9776" s="119">
        <v>15</v>
      </c>
    </row>
    <row r="9777" spans="1:8">
      <c r="A9777" s="119">
        <v>97.740000000009999</v>
      </c>
      <c r="B9777" s="119">
        <v>0</v>
      </c>
      <c r="C9777" s="293"/>
      <c r="D9777" s="119">
        <v>97.740000000009999</v>
      </c>
      <c r="E9777" s="119">
        <v>30</v>
      </c>
      <c r="F9777" s="293"/>
      <c r="G9777" s="119">
        <v>97.740000000009999</v>
      </c>
      <c r="H9777" s="119">
        <v>15</v>
      </c>
    </row>
    <row r="9778" spans="1:8">
      <c r="A9778" s="119">
        <v>97.750000000010004</v>
      </c>
      <c r="B9778" s="119">
        <v>0</v>
      </c>
      <c r="C9778" s="293"/>
      <c r="D9778" s="119">
        <v>97.750000000010004</v>
      </c>
      <c r="E9778" s="119">
        <v>30</v>
      </c>
      <c r="F9778" s="293"/>
      <c r="G9778" s="119">
        <v>97.750000000010004</v>
      </c>
      <c r="H9778" s="119">
        <v>15</v>
      </c>
    </row>
    <row r="9779" spans="1:8">
      <c r="A9779" s="119">
        <v>97.760000000009995</v>
      </c>
      <c r="B9779" s="119">
        <v>0</v>
      </c>
      <c r="C9779" s="293"/>
      <c r="D9779" s="119">
        <v>97.760000000009995</v>
      </c>
      <c r="E9779" s="119">
        <v>30</v>
      </c>
      <c r="F9779" s="293"/>
      <c r="G9779" s="119">
        <v>97.760000000009995</v>
      </c>
      <c r="H9779" s="119">
        <v>15</v>
      </c>
    </row>
    <row r="9780" spans="1:8">
      <c r="A9780" s="119">
        <v>97.77000000001</v>
      </c>
      <c r="B9780" s="119">
        <v>0</v>
      </c>
      <c r="C9780" s="293"/>
      <c r="D9780" s="119">
        <v>97.77000000001</v>
      </c>
      <c r="E9780" s="119">
        <v>30</v>
      </c>
      <c r="F9780" s="293"/>
      <c r="G9780" s="119">
        <v>97.77000000001</v>
      </c>
      <c r="H9780" s="119">
        <v>15</v>
      </c>
    </row>
    <row r="9781" spans="1:8">
      <c r="A9781" s="119">
        <v>97.780000000010006</v>
      </c>
      <c r="B9781" s="119">
        <v>0</v>
      </c>
      <c r="C9781" s="293"/>
      <c r="D9781" s="119">
        <v>97.780000000010006</v>
      </c>
      <c r="E9781" s="119">
        <v>30</v>
      </c>
      <c r="F9781" s="293"/>
      <c r="G9781" s="119">
        <v>97.780000000010006</v>
      </c>
      <c r="H9781" s="119">
        <v>15</v>
      </c>
    </row>
    <row r="9782" spans="1:8">
      <c r="A9782" s="119">
        <v>97.790000000009996</v>
      </c>
      <c r="B9782" s="119">
        <v>0</v>
      </c>
      <c r="C9782" s="293"/>
      <c r="D9782" s="119">
        <v>97.790000000009996</v>
      </c>
      <c r="E9782" s="119">
        <v>30</v>
      </c>
      <c r="F9782" s="293"/>
      <c r="G9782" s="119">
        <v>97.790000000009996</v>
      </c>
      <c r="H9782" s="119">
        <v>15</v>
      </c>
    </row>
    <row r="9783" spans="1:8">
      <c r="A9783" s="119">
        <v>97.800000000010002</v>
      </c>
      <c r="B9783" s="119">
        <v>0</v>
      </c>
      <c r="C9783" s="293"/>
      <c r="D9783" s="119">
        <v>97.800000000010002</v>
      </c>
      <c r="E9783" s="119">
        <v>30</v>
      </c>
      <c r="F9783" s="293"/>
      <c r="G9783" s="119">
        <v>97.800000000010002</v>
      </c>
      <c r="H9783" s="119">
        <v>15</v>
      </c>
    </row>
    <row r="9784" spans="1:8">
      <c r="A9784" s="119">
        <v>97.810000000010007</v>
      </c>
      <c r="B9784" s="119">
        <v>0</v>
      </c>
      <c r="C9784" s="293"/>
      <c r="D9784" s="119">
        <v>97.810000000010007</v>
      </c>
      <c r="E9784" s="119">
        <v>30</v>
      </c>
      <c r="F9784" s="293"/>
      <c r="G9784" s="119">
        <v>97.810000000010007</v>
      </c>
      <c r="H9784" s="119">
        <v>15</v>
      </c>
    </row>
    <row r="9785" spans="1:8">
      <c r="A9785" s="119">
        <v>97.820000000009998</v>
      </c>
      <c r="B9785" s="119">
        <v>0</v>
      </c>
      <c r="C9785" s="293"/>
      <c r="D9785" s="119">
        <v>97.820000000009998</v>
      </c>
      <c r="E9785" s="119">
        <v>30</v>
      </c>
      <c r="F9785" s="293"/>
      <c r="G9785" s="119">
        <v>97.820000000009998</v>
      </c>
      <c r="H9785" s="119">
        <v>15</v>
      </c>
    </row>
    <row r="9786" spans="1:8">
      <c r="A9786" s="119">
        <v>97.830000000010003</v>
      </c>
      <c r="B9786" s="119">
        <v>0</v>
      </c>
      <c r="C9786" s="293"/>
      <c r="D9786" s="119">
        <v>97.830000000010003</v>
      </c>
      <c r="E9786" s="119">
        <v>30</v>
      </c>
      <c r="F9786" s="293"/>
      <c r="G9786" s="119">
        <v>97.830000000010003</v>
      </c>
      <c r="H9786" s="119">
        <v>15</v>
      </c>
    </row>
    <row r="9787" spans="1:8">
      <c r="A9787" s="119">
        <v>97.840000000009994</v>
      </c>
      <c r="B9787" s="119">
        <v>0</v>
      </c>
      <c r="C9787" s="293"/>
      <c r="D9787" s="119">
        <v>97.840000000009994</v>
      </c>
      <c r="E9787" s="119">
        <v>30</v>
      </c>
      <c r="F9787" s="293"/>
      <c r="G9787" s="119">
        <v>97.840000000009994</v>
      </c>
      <c r="H9787" s="119">
        <v>15</v>
      </c>
    </row>
    <row r="9788" spans="1:8">
      <c r="A9788" s="119">
        <v>97.850000000009999</v>
      </c>
      <c r="B9788" s="119">
        <v>0</v>
      </c>
      <c r="C9788" s="293"/>
      <c r="D9788" s="119">
        <v>97.850000000009999</v>
      </c>
      <c r="E9788" s="119">
        <v>30</v>
      </c>
      <c r="F9788" s="293"/>
      <c r="G9788" s="119">
        <v>97.850000000009999</v>
      </c>
      <c r="H9788" s="119">
        <v>15</v>
      </c>
    </row>
    <row r="9789" spans="1:8">
      <c r="A9789" s="119">
        <v>97.860000000010004</v>
      </c>
      <c r="B9789" s="119">
        <v>0</v>
      </c>
      <c r="C9789" s="293"/>
      <c r="D9789" s="119">
        <v>97.860000000010004</v>
      </c>
      <c r="E9789" s="119">
        <v>30</v>
      </c>
      <c r="F9789" s="293"/>
      <c r="G9789" s="119">
        <v>97.860000000010004</v>
      </c>
      <c r="H9789" s="119">
        <v>15</v>
      </c>
    </row>
    <row r="9790" spans="1:8">
      <c r="A9790" s="119">
        <v>97.870000000009995</v>
      </c>
      <c r="B9790" s="119">
        <v>0</v>
      </c>
      <c r="C9790" s="293"/>
      <c r="D9790" s="119">
        <v>97.870000000009995</v>
      </c>
      <c r="E9790" s="119">
        <v>30</v>
      </c>
      <c r="F9790" s="293"/>
      <c r="G9790" s="119">
        <v>97.870000000009995</v>
      </c>
      <c r="H9790" s="119">
        <v>15</v>
      </c>
    </row>
    <row r="9791" spans="1:8">
      <c r="A9791" s="119">
        <v>97.88000000001</v>
      </c>
      <c r="B9791" s="119">
        <v>0</v>
      </c>
      <c r="C9791" s="293"/>
      <c r="D9791" s="119">
        <v>97.88000000001</v>
      </c>
      <c r="E9791" s="119">
        <v>30</v>
      </c>
      <c r="F9791" s="293"/>
      <c r="G9791" s="119">
        <v>97.88000000001</v>
      </c>
      <c r="H9791" s="119">
        <v>15</v>
      </c>
    </row>
    <row r="9792" spans="1:8">
      <c r="A9792" s="119">
        <v>97.890000000010005</v>
      </c>
      <c r="B9792" s="119">
        <v>0</v>
      </c>
      <c r="C9792" s="293"/>
      <c r="D9792" s="119">
        <v>97.890000000010005</v>
      </c>
      <c r="E9792" s="119">
        <v>30</v>
      </c>
      <c r="F9792" s="293"/>
      <c r="G9792" s="119">
        <v>97.890000000010005</v>
      </c>
      <c r="H9792" s="119">
        <v>15</v>
      </c>
    </row>
    <row r="9793" spans="1:8">
      <c r="A9793" s="119">
        <v>97.900000000010095</v>
      </c>
      <c r="B9793" s="119">
        <v>0</v>
      </c>
      <c r="C9793" s="293"/>
      <c r="D9793" s="119">
        <v>97.900000000010095</v>
      </c>
      <c r="E9793" s="119">
        <v>30</v>
      </c>
      <c r="F9793" s="293"/>
      <c r="G9793" s="119">
        <v>97.900000000010095</v>
      </c>
      <c r="H9793" s="119">
        <v>15</v>
      </c>
    </row>
    <row r="9794" spans="1:8">
      <c r="A9794" s="119">
        <v>97.910000000010101</v>
      </c>
      <c r="B9794" s="119">
        <v>0</v>
      </c>
      <c r="C9794" s="293"/>
      <c r="D9794" s="119">
        <v>97.910000000010101</v>
      </c>
      <c r="E9794" s="119">
        <v>30</v>
      </c>
      <c r="F9794" s="293"/>
      <c r="G9794" s="119">
        <v>97.910000000010101</v>
      </c>
      <c r="H9794" s="119">
        <v>15</v>
      </c>
    </row>
    <row r="9795" spans="1:8">
      <c r="A9795" s="119">
        <v>97.920000000010106</v>
      </c>
      <c r="B9795" s="119">
        <v>0</v>
      </c>
      <c r="C9795" s="293"/>
      <c r="D9795" s="119">
        <v>97.920000000010106</v>
      </c>
      <c r="E9795" s="119">
        <v>30</v>
      </c>
      <c r="F9795" s="293"/>
      <c r="G9795" s="119">
        <v>97.920000000010106</v>
      </c>
      <c r="H9795" s="119">
        <v>15</v>
      </c>
    </row>
    <row r="9796" spans="1:8">
      <c r="A9796" s="119">
        <v>97.930000000010097</v>
      </c>
      <c r="B9796" s="119">
        <v>0</v>
      </c>
      <c r="C9796" s="293"/>
      <c r="D9796" s="119">
        <v>97.930000000010097</v>
      </c>
      <c r="E9796" s="119">
        <v>30</v>
      </c>
      <c r="F9796" s="293"/>
      <c r="G9796" s="119">
        <v>97.930000000010097</v>
      </c>
      <c r="H9796" s="119">
        <v>15</v>
      </c>
    </row>
    <row r="9797" spans="1:8">
      <c r="A9797" s="119">
        <v>97.940000000010102</v>
      </c>
      <c r="B9797" s="119">
        <v>0</v>
      </c>
      <c r="C9797" s="293"/>
      <c r="D9797" s="119">
        <v>97.940000000010102</v>
      </c>
      <c r="E9797" s="119">
        <v>30</v>
      </c>
      <c r="F9797" s="293"/>
      <c r="G9797" s="119">
        <v>97.940000000010102</v>
      </c>
      <c r="H9797" s="119">
        <v>15</v>
      </c>
    </row>
    <row r="9798" spans="1:8">
      <c r="A9798" s="119">
        <v>97.950000000010107</v>
      </c>
      <c r="B9798" s="119">
        <v>0</v>
      </c>
      <c r="C9798" s="293"/>
      <c r="D9798" s="119">
        <v>97.950000000010107</v>
      </c>
      <c r="E9798" s="119">
        <v>30</v>
      </c>
      <c r="F9798" s="293"/>
      <c r="G9798" s="119">
        <v>97.950000000010107</v>
      </c>
      <c r="H9798" s="119">
        <v>15</v>
      </c>
    </row>
    <row r="9799" spans="1:8">
      <c r="A9799" s="119">
        <v>97.960000000010098</v>
      </c>
      <c r="B9799" s="119">
        <v>0</v>
      </c>
      <c r="C9799" s="293"/>
      <c r="D9799" s="119">
        <v>97.960000000010098</v>
      </c>
      <c r="E9799" s="119">
        <v>30</v>
      </c>
      <c r="F9799" s="293"/>
      <c r="G9799" s="119">
        <v>97.960000000010098</v>
      </c>
      <c r="H9799" s="119">
        <v>15</v>
      </c>
    </row>
    <row r="9800" spans="1:8">
      <c r="A9800" s="119">
        <v>97.970000000010103</v>
      </c>
      <c r="B9800" s="119">
        <v>0</v>
      </c>
      <c r="C9800" s="293"/>
      <c r="D9800" s="119">
        <v>97.970000000010103</v>
      </c>
      <c r="E9800" s="119">
        <v>30</v>
      </c>
      <c r="F9800" s="293"/>
      <c r="G9800" s="119">
        <v>97.970000000010103</v>
      </c>
      <c r="H9800" s="119">
        <v>15</v>
      </c>
    </row>
    <row r="9801" spans="1:8">
      <c r="A9801" s="119">
        <v>97.980000000010094</v>
      </c>
      <c r="B9801" s="119">
        <v>0</v>
      </c>
      <c r="C9801" s="293"/>
      <c r="D9801" s="119">
        <v>97.980000000010094</v>
      </c>
      <c r="E9801" s="119">
        <v>30</v>
      </c>
      <c r="F9801" s="293"/>
      <c r="G9801" s="119">
        <v>97.980000000010094</v>
      </c>
      <c r="H9801" s="119">
        <v>15</v>
      </c>
    </row>
    <row r="9802" spans="1:8">
      <c r="A9802" s="119">
        <v>97.990000000010099</v>
      </c>
      <c r="B9802" s="119">
        <v>0</v>
      </c>
      <c r="C9802" s="293"/>
      <c r="D9802" s="119">
        <v>97.990000000010099</v>
      </c>
      <c r="E9802" s="119">
        <v>30</v>
      </c>
      <c r="F9802" s="293"/>
      <c r="G9802" s="119">
        <v>97.990000000010099</v>
      </c>
      <c r="H9802" s="119">
        <v>15</v>
      </c>
    </row>
    <row r="9803" spans="1:8">
      <c r="A9803" s="119">
        <v>98.000000000010104</v>
      </c>
      <c r="B9803" s="119">
        <v>0</v>
      </c>
      <c r="C9803" s="293"/>
      <c r="D9803" s="119">
        <v>98.000000000010104</v>
      </c>
      <c r="E9803" s="119">
        <v>30</v>
      </c>
      <c r="F9803" s="293"/>
      <c r="G9803" s="119">
        <v>98.000000000010104</v>
      </c>
      <c r="H9803" s="119">
        <v>15</v>
      </c>
    </row>
    <row r="9804" spans="1:8">
      <c r="A9804" s="119">
        <v>98.010000000010095</v>
      </c>
      <c r="B9804" s="119">
        <v>0</v>
      </c>
      <c r="C9804" s="293"/>
      <c r="D9804" s="119">
        <v>98.010000000010095</v>
      </c>
      <c r="E9804" s="119">
        <v>30</v>
      </c>
      <c r="F9804" s="293"/>
      <c r="G9804" s="119">
        <v>98.010000000010095</v>
      </c>
      <c r="H9804" s="119">
        <v>15</v>
      </c>
    </row>
    <row r="9805" spans="1:8">
      <c r="A9805" s="119">
        <v>98.0200000000101</v>
      </c>
      <c r="B9805" s="119">
        <v>0</v>
      </c>
      <c r="C9805" s="293"/>
      <c r="D9805" s="119">
        <v>98.0200000000101</v>
      </c>
      <c r="E9805" s="119">
        <v>30</v>
      </c>
      <c r="F9805" s="293"/>
      <c r="G9805" s="119">
        <v>98.0200000000101</v>
      </c>
      <c r="H9805" s="119">
        <v>15</v>
      </c>
    </row>
    <row r="9806" spans="1:8">
      <c r="A9806" s="119">
        <v>98.030000000010105</v>
      </c>
      <c r="B9806" s="119">
        <v>0</v>
      </c>
      <c r="C9806" s="293"/>
      <c r="D9806" s="119">
        <v>98.030000000010105</v>
      </c>
      <c r="E9806" s="119">
        <v>30</v>
      </c>
      <c r="F9806" s="293"/>
      <c r="G9806" s="119">
        <v>98.030000000010105</v>
      </c>
      <c r="H9806" s="119">
        <v>15</v>
      </c>
    </row>
    <row r="9807" spans="1:8">
      <c r="A9807" s="119">
        <v>98.040000000010096</v>
      </c>
      <c r="B9807" s="119">
        <v>0</v>
      </c>
      <c r="C9807" s="293"/>
      <c r="D9807" s="119">
        <v>98.040000000010096</v>
      </c>
      <c r="E9807" s="119">
        <v>30</v>
      </c>
      <c r="F9807" s="293"/>
      <c r="G9807" s="119">
        <v>98.040000000010096</v>
      </c>
      <c r="H9807" s="119">
        <v>15</v>
      </c>
    </row>
    <row r="9808" spans="1:8">
      <c r="A9808" s="119">
        <v>98.050000000010101</v>
      </c>
      <c r="B9808" s="119">
        <v>0</v>
      </c>
      <c r="C9808" s="293"/>
      <c r="D9808" s="119">
        <v>98.050000000010101</v>
      </c>
      <c r="E9808" s="119">
        <v>30</v>
      </c>
      <c r="F9808" s="293"/>
      <c r="G9808" s="119">
        <v>98.050000000010101</v>
      </c>
      <c r="H9808" s="119">
        <v>15</v>
      </c>
    </row>
    <row r="9809" spans="1:8">
      <c r="A9809" s="119">
        <v>98.060000000010106</v>
      </c>
      <c r="B9809" s="119">
        <v>0</v>
      </c>
      <c r="C9809" s="293"/>
      <c r="D9809" s="119">
        <v>98.060000000010106</v>
      </c>
      <c r="E9809" s="119">
        <v>30</v>
      </c>
      <c r="F9809" s="293"/>
      <c r="G9809" s="119">
        <v>98.060000000010106</v>
      </c>
      <c r="H9809" s="119">
        <v>15</v>
      </c>
    </row>
    <row r="9810" spans="1:8">
      <c r="A9810" s="119">
        <v>98.070000000010097</v>
      </c>
      <c r="B9810" s="119">
        <v>0</v>
      </c>
      <c r="C9810" s="293"/>
      <c r="D9810" s="119">
        <v>98.070000000010097</v>
      </c>
      <c r="E9810" s="119">
        <v>30</v>
      </c>
      <c r="F9810" s="293"/>
      <c r="G9810" s="119">
        <v>98.070000000010097</v>
      </c>
      <c r="H9810" s="119">
        <v>15</v>
      </c>
    </row>
    <row r="9811" spans="1:8">
      <c r="A9811" s="119">
        <v>98.080000000010102</v>
      </c>
      <c r="B9811" s="119">
        <v>0</v>
      </c>
      <c r="C9811" s="293"/>
      <c r="D9811" s="119">
        <v>98.080000000010102</v>
      </c>
      <c r="E9811" s="119">
        <v>30</v>
      </c>
      <c r="F9811" s="293"/>
      <c r="G9811" s="119">
        <v>98.080000000010102</v>
      </c>
      <c r="H9811" s="119">
        <v>15</v>
      </c>
    </row>
    <row r="9812" spans="1:8">
      <c r="A9812" s="119">
        <v>98.090000000010207</v>
      </c>
      <c r="B9812" s="119">
        <v>0</v>
      </c>
      <c r="C9812" s="293"/>
      <c r="D9812" s="119">
        <v>98.090000000010207</v>
      </c>
      <c r="E9812" s="119">
        <v>30</v>
      </c>
      <c r="F9812" s="293"/>
      <c r="G9812" s="119">
        <v>98.090000000010207</v>
      </c>
      <c r="H9812" s="119">
        <v>15</v>
      </c>
    </row>
    <row r="9813" spans="1:8">
      <c r="A9813" s="119">
        <v>98.100000000010198</v>
      </c>
      <c r="B9813" s="119">
        <v>0</v>
      </c>
      <c r="C9813" s="293"/>
      <c r="D9813" s="119">
        <v>98.100000000010198</v>
      </c>
      <c r="E9813" s="119">
        <v>30</v>
      </c>
      <c r="F9813" s="293"/>
      <c r="G9813" s="119">
        <v>98.100000000010198</v>
      </c>
      <c r="H9813" s="119">
        <v>15</v>
      </c>
    </row>
    <row r="9814" spans="1:8">
      <c r="A9814" s="119">
        <v>98.110000000010203</v>
      </c>
      <c r="B9814" s="119">
        <v>0</v>
      </c>
      <c r="C9814" s="293"/>
      <c r="D9814" s="119">
        <v>98.110000000010203</v>
      </c>
      <c r="E9814" s="119">
        <v>30</v>
      </c>
      <c r="F9814" s="293"/>
      <c r="G9814" s="119">
        <v>98.110000000010203</v>
      </c>
      <c r="H9814" s="119">
        <v>15</v>
      </c>
    </row>
    <row r="9815" spans="1:8">
      <c r="A9815" s="119">
        <v>98.120000000010194</v>
      </c>
      <c r="B9815" s="119">
        <v>0</v>
      </c>
      <c r="C9815" s="293"/>
      <c r="D9815" s="119">
        <v>98.120000000010194</v>
      </c>
      <c r="E9815" s="119">
        <v>30</v>
      </c>
      <c r="F9815" s="293"/>
      <c r="G9815" s="119">
        <v>98.120000000010194</v>
      </c>
      <c r="H9815" s="119">
        <v>15</v>
      </c>
    </row>
    <row r="9816" spans="1:8">
      <c r="A9816" s="119">
        <v>98.130000000010199</v>
      </c>
      <c r="B9816" s="119">
        <v>0</v>
      </c>
      <c r="C9816" s="293"/>
      <c r="D9816" s="119">
        <v>98.130000000010199</v>
      </c>
      <c r="E9816" s="119">
        <v>30</v>
      </c>
      <c r="F9816" s="293"/>
      <c r="G9816" s="119">
        <v>98.130000000010199</v>
      </c>
      <c r="H9816" s="119">
        <v>15</v>
      </c>
    </row>
    <row r="9817" spans="1:8">
      <c r="A9817" s="119">
        <v>98.140000000010204</v>
      </c>
      <c r="B9817" s="119">
        <v>0</v>
      </c>
      <c r="C9817" s="293"/>
      <c r="D9817" s="119">
        <v>98.140000000010204</v>
      </c>
      <c r="E9817" s="119">
        <v>30</v>
      </c>
      <c r="F9817" s="293"/>
      <c r="G9817" s="119">
        <v>98.140000000010204</v>
      </c>
      <c r="H9817" s="119">
        <v>15</v>
      </c>
    </row>
    <row r="9818" spans="1:8">
      <c r="A9818" s="119">
        <v>98.150000000010195</v>
      </c>
      <c r="B9818" s="119">
        <v>0</v>
      </c>
      <c r="C9818" s="293"/>
      <c r="D9818" s="119">
        <v>98.150000000010195</v>
      </c>
      <c r="E9818" s="119">
        <v>30</v>
      </c>
      <c r="F9818" s="293"/>
      <c r="G9818" s="119">
        <v>98.150000000010195</v>
      </c>
      <c r="H9818" s="119">
        <v>15</v>
      </c>
    </row>
    <row r="9819" spans="1:8">
      <c r="A9819" s="119">
        <v>98.1600000000102</v>
      </c>
      <c r="B9819" s="119">
        <v>0</v>
      </c>
      <c r="C9819" s="293"/>
      <c r="D9819" s="119">
        <v>98.1600000000102</v>
      </c>
      <c r="E9819" s="119">
        <v>30</v>
      </c>
      <c r="F9819" s="293"/>
      <c r="G9819" s="119">
        <v>98.1600000000102</v>
      </c>
      <c r="H9819" s="119">
        <v>15</v>
      </c>
    </row>
    <row r="9820" spans="1:8">
      <c r="A9820" s="119">
        <v>98.170000000010205</v>
      </c>
      <c r="B9820" s="119">
        <v>0</v>
      </c>
      <c r="C9820" s="293"/>
      <c r="D9820" s="119">
        <v>98.170000000010205</v>
      </c>
      <c r="E9820" s="119">
        <v>30</v>
      </c>
      <c r="F9820" s="293"/>
      <c r="G9820" s="119">
        <v>98.170000000010205</v>
      </c>
      <c r="H9820" s="119">
        <v>15</v>
      </c>
    </row>
    <row r="9821" spans="1:8">
      <c r="A9821" s="119">
        <v>98.180000000010196</v>
      </c>
      <c r="B9821" s="119">
        <v>0</v>
      </c>
      <c r="C9821" s="293"/>
      <c r="D9821" s="119">
        <v>98.180000000010196</v>
      </c>
      <c r="E9821" s="119">
        <v>30</v>
      </c>
      <c r="F9821" s="293"/>
      <c r="G9821" s="119">
        <v>98.180000000010196</v>
      </c>
      <c r="H9821" s="119">
        <v>15</v>
      </c>
    </row>
    <row r="9822" spans="1:8">
      <c r="A9822" s="119">
        <v>98.190000000010201</v>
      </c>
      <c r="B9822" s="119">
        <v>0</v>
      </c>
      <c r="C9822" s="293"/>
      <c r="D9822" s="119">
        <v>98.190000000010201</v>
      </c>
      <c r="E9822" s="119">
        <v>30</v>
      </c>
      <c r="F9822" s="293"/>
      <c r="G9822" s="119">
        <v>98.190000000010201</v>
      </c>
      <c r="H9822" s="119">
        <v>15</v>
      </c>
    </row>
    <row r="9823" spans="1:8">
      <c r="A9823" s="119">
        <v>98.200000000010206</v>
      </c>
      <c r="B9823" s="119">
        <v>0</v>
      </c>
      <c r="C9823" s="293"/>
      <c r="D9823" s="119">
        <v>98.200000000010206</v>
      </c>
      <c r="E9823" s="119">
        <v>30</v>
      </c>
      <c r="F9823" s="293"/>
      <c r="G9823" s="119">
        <v>98.200000000010206</v>
      </c>
      <c r="H9823" s="119">
        <v>15</v>
      </c>
    </row>
    <row r="9824" spans="1:8">
      <c r="A9824" s="119">
        <v>98.210000000010197</v>
      </c>
      <c r="B9824" s="119">
        <v>0</v>
      </c>
      <c r="C9824" s="293"/>
      <c r="D9824" s="119">
        <v>98.210000000010197</v>
      </c>
      <c r="E9824" s="119">
        <v>30</v>
      </c>
      <c r="F9824" s="293"/>
      <c r="G9824" s="119">
        <v>98.210000000010197</v>
      </c>
      <c r="H9824" s="119">
        <v>15</v>
      </c>
    </row>
    <row r="9825" spans="1:8">
      <c r="A9825" s="119">
        <v>98.220000000010202</v>
      </c>
      <c r="B9825" s="119">
        <v>0</v>
      </c>
      <c r="C9825" s="293"/>
      <c r="D9825" s="119">
        <v>98.220000000010202</v>
      </c>
      <c r="E9825" s="119">
        <v>30</v>
      </c>
      <c r="F9825" s="293"/>
      <c r="G9825" s="119">
        <v>98.220000000010202</v>
      </c>
      <c r="H9825" s="119">
        <v>15</v>
      </c>
    </row>
    <row r="9826" spans="1:8">
      <c r="A9826" s="119">
        <v>98.230000000010193</v>
      </c>
      <c r="B9826" s="119">
        <v>0</v>
      </c>
      <c r="C9826" s="293"/>
      <c r="D9826" s="119">
        <v>98.230000000010193</v>
      </c>
      <c r="E9826" s="119">
        <v>30</v>
      </c>
      <c r="F9826" s="293"/>
      <c r="G9826" s="119">
        <v>98.230000000010193</v>
      </c>
      <c r="H9826" s="119">
        <v>15</v>
      </c>
    </row>
    <row r="9827" spans="1:8">
      <c r="A9827" s="119">
        <v>98.240000000010198</v>
      </c>
      <c r="B9827" s="119">
        <v>0</v>
      </c>
      <c r="C9827" s="293"/>
      <c r="D9827" s="119">
        <v>98.240000000010198</v>
      </c>
      <c r="E9827" s="119">
        <v>30</v>
      </c>
      <c r="F9827" s="293"/>
      <c r="G9827" s="119">
        <v>98.240000000010198</v>
      </c>
      <c r="H9827" s="119">
        <v>15</v>
      </c>
    </row>
    <row r="9828" spans="1:8">
      <c r="A9828" s="119">
        <v>98.250000000010203</v>
      </c>
      <c r="B9828" s="119">
        <v>0</v>
      </c>
      <c r="C9828" s="293"/>
      <c r="D9828" s="119">
        <v>98.250000000010203</v>
      </c>
      <c r="E9828" s="119">
        <v>30</v>
      </c>
      <c r="F9828" s="293"/>
      <c r="G9828" s="119">
        <v>98.250000000010203</v>
      </c>
      <c r="H9828" s="119">
        <v>15</v>
      </c>
    </row>
    <row r="9829" spans="1:8">
      <c r="A9829" s="119">
        <v>98.260000000010194</v>
      </c>
      <c r="B9829" s="119">
        <v>0</v>
      </c>
      <c r="C9829" s="293"/>
      <c r="D9829" s="119">
        <v>98.260000000010194</v>
      </c>
      <c r="E9829" s="119">
        <v>30</v>
      </c>
      <c r="F9829" s="293"/>
      <c r="G9829" s="119">
        <v>98.260000000010194</v>
      </c>
      <c r="H9829" s="119">
        <v>15</v>
      </c>
    </row>
    <row r="9830" spans="1:8">
      <c r="A9830" s="119">
        <v>98.270000000010199</v>
      </c>
      <c r="B9830" s="119">
        <v>0</v>
      </c>
      <c r="C9830" s="293"/>
      <c r="D9830" s="119">
        <v>98.270000000010199</v>
      </c>
      <c r="E9830" s="119">
        <v>30</v>
      </c>
      <c r="F9830" s="293"/>
      <c r="G9830" s="119">
        <v>98.270000000010199</v>
      </c>
      <c r="H9830" s="119">
        <v>15</v>
      </c>
    </row>
    <row r="9831" spans="1:8">
      <c r="A9831" s="119">
        <v>98.280000000010205</v>
      </c>
      <c r="B9831" s="119">
        <v>0</v>
      </c>
      <c r="C9831" s="293"/>
      <c r="D9831" s="119">
        <v>98.280000000010205</v>
      </c>
      <c r="E9831" s="119">
        <v>30</v>
      </c>
      <c r="F9831" s="293"/>
      <c r="G9831" s="119">
        <v>98.280000000010205</v>
      </c>
      <c r="H9831" s="119">
        <v>15</v>
      </c>
    </row>
    <row r="9832" spans="1:8">
      <c r="A9832" s="119">
        <v>98.290000000010295</v>
      </c>
      <c r="B9832" s="119">
        <v>0</v>
      </c>
      <c r="C9832" s="293"/>
      <c r="D9832" s="119">
        <v>98.290000000010295</v>
      </c>
      <c r="E9832" s="119">
        <v>30</v>
      </c>
      <c r="F9832" s="293"/>
      <c r="G9832" s="119">
        <v>98.290000000010295</v>
      </c>
      <c r="H9832" s="119">
        <v>15</v>
      </c>
    </row>
    <row r="9833" spans="1:8">
      <c r="A9833" s="119">
        <v>98.3000000000103</v>
      </c>
      <c r="B9833" s="119">
        <v>0</v>
      </c>
      <c r="C9833" s="293"/>
      <c r="D9833" s="119">
        <v>98.3000000000103</v>
      </c>
      <c r="E9833" s="119">
        <v>30</v>
      </c>
      <c r="F9833" s="293"/>
      <c r="G9833" s="119">
        <v>98.3000000000103</v>
      </c>
      <c r="H9833" s="119">
        <v>15</v>
      </c>
    </row>
    <row r="9834" spans="1:8">
      <c r="A9834" s="119">
        <v>98.310000000010305</v>
      </c>
      <c r="B9834" s="119">
        <v>0</v>
      </c>
      <c r="C9834" s="293"/>
      <c r="D9834" s="119">
        <v>98.310000000010305</v>
      </c>
      <c r="E9834" s="119">
        <v>30</v>
      </c>
      <c r="F9834" s="293"/>
      <c r="G9834" s="119">
        <v>98.310000000010305</v>
      </c>
      <c r="H9834" s="119">
        <v>15</v>
      </c>
    </row>
    <row r="9835" spans="1:8">
      <c r="A9835" s="119">
        <v>98.320000000010296</v>
      </c>
      <c r="B9835" s="119">
        <v>0</v>
      </c>
      <c r="C9835" s="293"/>
      <c r="D9835" s="119">
        <v>98.320000000010296</v>
      </c>
      <c r="E9835" s="119">
        <v>30</v>
      </c>
      <c r="F9835" s="293"/>
      <c r="G9835" s="119">
        <v>98.320000000010296</v>
      </c>
      <c r="H9835" s="119">
        <v>15</v>
      </c>
    </row>
    <row r="9836" spans="1:8">
      <c r="A9836" s="119">
        <v>98.330000000010301</v>
      </c>
      <c r="B9836" s="119">
        <v>0</v>
      </c>
      <c r="C9836" s="293"/>
      <c r="D9836" s="119">
        <v>98.330000000010301</v>
      </c>
      <c r="E9836" s="119">
        <v>30</v>
      </c>
      <c r="F9836" s="293"/>
      <c r="G9836" s="119">
        <v>98.330000000010301</v>
      </c>
      <c r="H9836" s="119">
        <v>15</v>
      </c>
    </row>
    <row r="9837" spans="1:8">
      <c r="A9837" s="119">
        <v>98.340000000010306</v>
      </c>
      <c r="B9837" s="119">
        <v>0</v>
      </c>
      <c r="C9837" s="293"/>
      <c r="D9837" s="119">
        <v>98.340000000010306</v>
      </c>
      <c r="E9837" s="119">
        <v>30</v>
      </c>
      <c r="F9837" s="293"/>
      <c r="G9837" s="119">
        <v>98.340000000010306</v>
      </c>
      <c r="H9837" s="119">
        <v>15</v>
      </c>
    </row>
    <row r="9838" spans="1:8">
      <c r="A9838" s="119">
        <v>98.350000000010297</v>
      </c>
      <c r="B9838" s="119">
        <v>0</v>
      </c>
      <c r="C9838" s="293"/>
      <c r="D9838" s="119">
        <v>98.350000000010297</v>
      </c>
      <c r="E9838" s="119">
        <v>30</v>
      </c>
      <c r="F9838" s="293"/>
      <c r="G9838" s="119">
        <v>98.350000000010297</v>
      </c>
      <c r="H9838" s="119">
        <v>15</v>
      </c>
    </row>
    <row r="9839" spans="1:8">
      <c r="A9839" s="119">
        <v>98.360000000010302</v>
      </c>
      <c r="B9839" s="119">
        <v>0</v>
      </c>
      <c r="C9839" s="293"/>
      <c r="D9839" s="119">
        <v>98.360000000010302</v>
      </c>
      <c r="E9839" s="119">
        <v>30</v>
      </c>
      <c r="F9839" s="293"/>
      <c r="G9839" s="119">
        <v>98.360000000010302</v>
      </c>
      <c r="H9839" s="119">
        <v>15</v>
      </c>
    </row>
    <row r="9840" spans="1:8">
      <c r="A9840" s="119">
        <v>98.370000000010293</v>
      </c>
      <c r="B9840" s="119">
        <v>0</v>
      </c>
      <c r="C9840" s="293"/>
      <c r="D9840" s="119">
        <v>98.370000000010293</v>
      </c>
      <c r="E9840" s="119">
        <v>30</v>
      </c>
      <c r="F9840" s="293"/>
      <c r="G9840" s="119">
        <v>98.370000000010293</v>
      </c>
      <c r="H9840" s="119">
        <v>15</v>
      </c>
    </row>
    <row r="9841" spans="1:8">
      <c r="A9841" s="119">
        <v>98.380000000010298</v>
      </c>
      <c r="B9841" s="119">
        <v>0</v>
      </c>
      <c r="C9841" s="293"/>
      <c r="D9841" s="119">
        <v>98.380000000010298</v>
      </c>
      <c r="E9841" s="119">
        <v>30</v>
      </c>
      <c r="F9841" s="293"/>
      <c r="G9841" s="119">
        <v>98.380000000010298</v>
      </c>
      <c r="H9841" s="119">
        <v>15</v>
      </c>
    </row>
    <row r="9842" spans="1:8">
      <c r="A9842" s="119">
        <v>98.390000000010303</v>
      </c>
      <c r="B9842" s="119">
        <v>0</v>
      </c>
      <c r="C9842" s="293"/>
      <c r="D9842" s="119">
        <v>98.390000000010303</v>
      </c>
      <c r="E9842" s="119">
        <v>30</v>
      </c>
      <c r="F9842" s="293"/>
      <c r="G9842" s="119">
        <v>98.390000000010303</v>
      </c>
      <c r="H9842" s="119">
        <v>15</v>
      </c>
    </row>
    <row r="9843" spans="1:8">
      <c r="A9843" s="119">
        <v>98.400000000010294</v>
      </c>
      <c r="B9843" s="119">
        <v>0</v>
      </c>
      <c r="C9843" s="293"/>
      <c r="D9843" s="119">
        <v>98.400000000010294</v>
      </c>
      <c r="E9843" s="119">
        <v>30</v>
      </c>
      <c r="F9843" s="293"/>
      <c r="G9843" s="119">
        <v>98.400000000010294</v>
      </c>
      <c r="H9843" s="119">
        <v>15</v>
      </c>
    </row>
    <row r="9844" spans="1:8">
      <c r="A9844" s="119">
        <v>98.410000000010299</v>
      </c>
      <c r="B9844" s="119">
        <v>0</v>
      </c>
      <c r="C9844" s="293"/>
      <c r="D9844" s="119">
        <v>98.410000000010299</v>
      </c>
      <c r="E9844" s="119">
        <v>30</v>
      </c>
      <c r="F9844" s="293"/>
      <c r="G9844" s="119">
        <v>98.410000000010299</v>
      </c>
      <c r="H9844" s="119">
        <v>15</v>
      </c>
    </row>
    <row r="9845" spans="1:8">
      <c r="A9845" s="119">
        <v>98.420000000010305</v>
      </c>
      <c r="B9845" s="119">
        <v>0</v>
      </c>
      <c r="C9845" s="293"/>
      <c r="D9845" s="119">
        <v>98.420000000010305</v>
      </c>
      <c r="E9845" s="119">
        <v>30</v>
      </c>
      <c r="F9845" s="293"/>
      <c r="G9845" s="119">
        <v>98.420000000010305</v>
      </c>
      <c r="H9845" s="119">
        <v>15</v>
      </c>
    </row>
    <row r="9846" spans="1:8">
      <c r="A9846" s="119">
        <v>98.430000000010295</v>
      </c>
      <c r="B9846" s="119">
        <v>0</v>
      </c>
      <c r="C9846" s="293"/>
      <c r="D9846" s="119">
        <v>98.430000000010295</v>
      </c>
      <c r="E9846" s="119">
        <v>30</v>
      </c>
      <c r="F9846" s="293"/>
      <c r="G9846" s="119">
        <v>98.430000000010295</v>
      </c>
      <c r="H9846" s="119">
        <v>15</v>
      </c>
    </row>
    <row r="9847" spans="1:8">
      <c r="A9847" s="119">
        <v>98.440000000010301</v>
      </c>
      <c r="B9847" s="119">
        <v>0</v>
      </c>
      <c r="C9847" s="293"/>
      <c r="D9847" s="119">
        <v>98.440000000010301</v>
      </c>
      <c r="E9847" s="119">
        <v>30</v>
      </c>
      <c r="F9847" s="293"/>
      <c r="G9847" s="119">
        <v>98.440000000010301</v>
      </c>
      <c r="H9847" s="119">
        <v>15</v>
      </c>
    </row>
    <row r="9848" spans="1:8">
      <c r="A9848" s="119">
        <v>98.450000000010306</v>
      </c>
      <c r="B9848" s="119">
        <v>0</v>
      </c>
      <c r="C9848" s="293"/>
      <c r="D9848" s="119">
        <v>98.450000000010306</v>
      </c>
      <c r="E9848" s="119">
        <v>30</v>
      </c>
      <c r="F9848" s="293"/>
      <c r="G9848" s="119">
        <v>98.450000000010306</v>
      </c>
      <c r="H9848" s="119">
        <v>15</v>
      </c>
    </row>
    <row r="9849" spans="1:8">
      <c r="A9849" s="119">
        <v>98.460000000010297</v>
      </c>
      <c r="B9849" s="119">
        <v>0</v>
      </c>
      <c r="C9849" s="293"/>
      <c r="D9849" s="119">
        <v>98.460000000010297</v>
      </c>
      <c r="E9849" s="119">
        <v>30</v>
      </c>
      <c r="F9849" s="293"/>
      <c r="G9849" s="119">
        <v>98.460000000010297</v>
      </c>
      <c r="H9849" s="119">
        <v>15</v>
      </c>
    </row>
    <row r="9850" spans="1:8">
      <c r="A9850" s="119">
        <v>98.470000000010302</v>
      </c>
      <c r="B9850" s="119">
        <v>0</v>
      </c>
      <c r="C9850" s="293"/>
      <c r="D9850" s="119">
        <v>98.470000000010302</v>
      </c>
      <c r="E9850" s="119">
        <v>30</v>
      </c>
      <c r="F9850" s="293"/>
      <c r="G9850" s="119">
        <v>98.470000000010302</v>
      </c>
      <c r="H9850" s="119">
        <v>15</v>
      </c>
    </row>
    <row r="9851" spans="1:8">
      <c r="A9851" s="119">
        <v>98.480000000010307</v>
      </c>
      <c r="B9851" s="119">
        <v>0</v>
      </c>
      <c r="C9851" s="293"/>
      <c r="D9851" s="119">
        <v>98.480000000010307</v>
      </c>
      <c r="E9851" s="119">
        <v>30</v>
      </c>
      <c r="F9851" s="293"/>
      <c r="G9851" s="119">
        <v>98.480000000010307</v>
      </c>
      <c r="H9851" s="119">
        <v>15</v>
      </c>
    </row>
    <row r="9852" spans="1:8">
      <c r="A9852" s="119">
        <v>98.490000000010397</v>
      </c>
      <c r="B9852" s="119">
        <v>0</v>
      </c>
      <c r="C9852" s="293"/>
      <c r="D9852" s="119">
        <v>98.490000000010397</v>
      </c>
      <c r="E9852" s="119">
        <v>30</v>
      </c>
      <c r="F9852" s="293"/>
      <c r="G9852" s="119">
        <v>98.490000000010397</v>
      </c>
      <c r="H9852" s="119">
        <v>15</v>
      </c>
    </row>
    <row r="9853" spans="1:8">
      <c r="A9853" s="119">
        <v>98.500000000010402</v>
      </c>
      <c r="B9853" s="119">
        <v>0</v>
      </c>
      <c r="C9853" s="293"/>
      <c r="D9853" s="119">
        <v>98.500000000010402</v>
      </c>
      <c r="E9853" s="119">
        <v>30</v>
      </c>
      <c r="F9853" s="293"/>
      <c r="G9853" s="119">
        <v>98.500000000010402</v>
      </c>
      <c r="H9853" s="119">
        <v>15</v>
      </c>
    </row>
    <row r="9854" spans="1:8">
      <c r="A9854" s="119">
        <v>98.510000000010393</v>
      </c>
      <c r="B9854" s="119">
        <v>0</v>
      </c>
      <c r="C9854" s="293"/>
      <c r="D9854" s="119">
        <v>98.510000000010393</v>
      </c>
      <c r="E9854" s="119">
        <v>30</v>
      </c>
      <c r="F9854" s="293"/>
      <c r="G9854" s="119">
        <v>98.510000000010393</v>
      </c>
      <c r="H9854" s="119">
        <v>15</v>
      </c>
    </row>
    <row r="9855" spans="1:8">
      <c r="A9855" s="119">
        <v>98.520000000010398</v>
      </c>
      <c r="B9855" s="119">
        <v>0</v>
      </c>
      <c r="C9855" s="293"/>
      <c r="D9855" s="119">
        <v>98.520000000010398</v>
      </c>
      <c r="E9855" s="119">
        <v>30</v>
      </c>
      <c r="F9855" s="293"/>
      <c r="G9855" s="119">
        <v>98.520000000010398</v>
      </c>
      <c r="H9855" s="119">
        <v>15</v>
      </c>
    </row>
    <row r="9856" spans="1:8">
      <c r="A9856" s="119">
        <v>98.530000000010403</v>
      </c>
      <c r="B9856" s="119">
        <v>0</v>
      </c>
      <c r="C9856" s="293"/>
      <c r="D9856" s="119">
        <v>98.530000000010403</v>
      </c>
      <c r="E9856" s="119">
        <v>30</v>
      </c>
      <c r="F9856" s="293"/>
      <c r="G9856" s="119">
        <v>98.530000000010403</v>
      </c>
      <c r="H9856" s="119">
        <v>15</v>
      </c>
    </row>
    <row r="9857" spans="1:8">
      <c r="A9857" s="119">
        <v>98.540000000010394</v>
      </c>
      <c r="B9857" s="119">
        <v>0</v>
      </c>
      <c r="C9857" s="293"/>
      <c r="D9857" s="119">
        <v>98.540000000010394</v>
      </c>
      <c r="E9857" s="119">
        <v>30</v>
      </c>
      <c r="F9857" s="293"/>
      <c r="G9857" s="119">
        <v>98.540000000010394</v>
      </c>
      <c r="H9857" s="119">
        <v>15</v>
      </c>
    </row>
    <row r="9858" spans="1:8">
      <c r="A9858" s="119">
        <v>98.5500000000104</v>
      </c>
      <c r="B9858" s="119">
        <v>0</v>
      </c>
      <c r="C9858" s="293"/>
      <c r="D9858" s="119">
        <v>98.5500000000104</v>
      </c>
      <c r="E9858" s="119">
        <v>30</v>
      </c>
      <c r="F9858" s="293"/>
      <c r="G9858" s="119">
        <v>98.5500000000104</v>
      </c>
      <c r="H9858" s="119">
        <v>15</v>
      </c>
    </row>
    <row r="9859" spans="1:8">
      <c r="A9859" s="119">
        <v>98.560000000010405</v>
      </c>
      <c r="B9859" s="119">
        <v>0</v>
      </c>
      <c r="C9859" s="293"/>
      <c r="D9859" s="119">
        <v>98.560000000010405</v>
      </c>
      <c r="E9859" s="119">
        <v>30</v>
      </c>
      <c r="F9859" s="293"/>
      <c r="G9859" s="119">
        <v>98.560000000010405</v>
      </c>
      <c r="H9859" s="119">
        <v>15</v>
      </c>
    </row>
    <row r="9860" spans="1:8">
      <c r="A9860" s="119">
        <v>98.570000000010396</v>
      </c>
      <c r="B9860" s="119">
        <v>0</v>
      </c>
      <c r="C9860" s="293"/>
      <c r="D9860" s="119">
        <v>98.570000000010396</v>
      </c>
      <c r="E9860" s="119">
        <v>30</v>
      </c>
      <c r="F9860" s="293"/>
      <c r="G9860" s="119">
        <v>98.570000000010396</v>
      </c>
      <c r="H9860" s="119">
        <v>15</v>
      </c>
    </row>
    <row r="9861" spans="1:8">
      <c r="A9861" s="119">
        <v>98.580000000010401</v>
      </c>
      <c r="B9861" s="119">
        <v>0</v>
      </c>
      <c r="C9861" s="293"/>
      <c r="D9861" s="119">
        <v>98.580000000010401</v>
      </c>
      <c r="E9861" s="119">
        <v>30</v>
      </c>
      <c r="F9861" s="293"/>
      <c r="G9861" s="119">
        <v>98.580000000010401</v>
      </c>
      <c r="H9861" s="119">
        <v>15</v>
      </c>
    </row>
    <row r="9862" spans="1:8">
      <c r="A9862" s="119">
        <v>98.590000000010406</v>
      </c>
      <c r="B9862" s="119">
        <v>0</v>
      </c>
      <c r="C9862" s="293"/>
      <c r="D9862" s="119">
        <v>98.590000000010406</v>
      </c>
      <c r="E9862" s="119">
        <v>30</v>
      </c>
      <c r="F9862" s="293"/>
      <c r="G9862" s="119">
        <v>98.590000000010406</v>
      </c>
      <c r="H9862" s="119">
        <v>15</v>
      </c>
    </row>
    <row r="9863" spans="1:8">
      <c r="A9863" s="119">
        <v>98.600000000010397</v>
      </c>
      <c r="B9863" s="119">
        <v>0</v>
      </c>
      <c r="C9863" s="293"/>
      <c r="D9863" s="119">
        <v>98.600000000010397</v>
      </c>
      <c r="E9863" s="119">
        <v>30</v>
      </c>
      <c r="F9863" s="293"/>
      <c r="G9863" s="119">
        <v>98.600000000010397</v>
      </c>
      <c r="H9863" s="119">
        <v>15</v>
      </c>
    </row>
    <row r="9864" spans="1:8">
      <c r="A9864" s="119">
        <v>98.610000000010402</v>
      </c>
      <c r="B9864" s="119">
        <v>0</v>
      </c>
      <c r="C9864" s="293"/>
      <c r="D9864" s="119">
        <v>98.610000000010402</v>
      </c>
      <c r="E9864" s="119">
        <v>30</v>
      </c>
      <c r="F9864" s="293"/>
      <c r="G9864" s="119">
        <v>98.610000000010402</v>
      </c>
      <c r="H9864" s="119">
        <v>15</v>
      </c>
    </row>
    <row r="9865" spans="1:8">
      <c r="A9865" s="119">
        <v>98.620000000010407</v>
      </c>
      <c r="B9865" s="119">
        <v>0</v>
      </c>
      <c r="C9865" s="293"/>
      <c r="D9865" s="119">
        <v>98.620000000010407</v>
      </c>
      <c r="E9865" s="119">
        <v>30</v>
      </c>
      <c r="F9865" s="293"/>
      <c r="G9865" s="119">
        <v>98.620000000010407</v>
      </c>
      <c r="H9865" s="119">
        <v>15</v>
      </c>
    </row>
    <row r="9866" spans="1:8">
      <c r="A9866" s="119">
        <v>98.630000000010398</v>
      </c>
      <c r="B9866" s="119">
        <v>0</v>
      </c>
      <c r="C9866" s="293"/>
      <c r="D9866" s="119">
        <v>98.630000000010398</v>
      </c>
      <c r="E9866" s="119">
        <v>30</v>
      </c>
      <c r="F9866" s="293"/>
      <c r="G9866" s="119">
        <v>98.630000000010398</v>
      </c>
      <c r="H9866" s="119">
        <v>15</v>
      </c>
    </row>
    <row r="9867" spans="1:8">
      <c r="A9867" s="119">
        <v>98.640000000010403</v>
      </c>
      <c r="B9867" s="119">
        <v>0</v>
      </c>
      <c r="C9867" s="293"/>
      <c r="D9867" s="119">
        <v>98.640000000010403</v>
      </c>
      <c r="E9867" s="119">
        <v>30</v>
      </c>
      <c r="F9867" s="293"/>
      <c r="G9867" s="119">
        <v>98.640000000010403</v>
      </c>
      <c r="H9867" s="119">
        <v>15</v>
      </c>
    </row>
    <row r="9868" spans="1:8">
      <c r="A9868" s="119">
        <v>98.650000000010394</v>
      </c>
      <c r="B9868" s="119">
        <v>0</v>
      </c>
      <c r="C9868" s="293"/>
      <c r="D9868" s="119">
        <v>98.650000000010394</v>
      </c>
      <c r="E9868" s="119">
        <v>30</v>
      </c>
      <c r="F9868" s="293"/>
      <c r="G9868" s="119">
        <v>98.650000000010394</v>
      </c>
      <c r="H9868" s="119">
        <v>15</v>
      </c>
    </row>
    <row r="9869" spans="1:8">
      <c r="A9869" s="119">
        <v>98.660000000010399</v>
      </c>
      <c r="B9869" s="119">
        <v>0</v>
      </c>
      <c r="C9869" s="293"/>
      <c r="D9869" s="119">
        <v>98.660000000010399</v>
      </c>
      <c r="E9869" s="119">
        <v>30</v>
      </c>
      <c r="F9869" s="293"/>
      <c r="G9869" s="119">
        <v>98.660000000010399</v>
      </c>
      <c r="H9869" s="119">
        <v>15</v>
      </c>
    </row>
    <row r="9870" spans="1:8">
      <c r="A9870" s="119">
        <v>98.670000000010404</v>
      </c>
      <c r="B9870" s="119">
        <v>0</v>
      </c>
      <c r="C9870" s="293"/>
      <c r="D9870" s="119">
        <v>98.670000000010404</v>
      </c>
      <c r="E9870" s="119">
        <v>30</v>
      </c>
      <c r="F9870" s="293"/>
      <c r="G9870" s="119">
        <v>98.670000000010404</v>
      </c>
      <c r="H9870" s="119">
        <v>15</v>
      </c>
    </row>
    <row r="9871" spans="1:8">
      <c r="A9871" s="119">
        <v>98.680000000010494</v>
      </c>
      <c r="B9871" s="119">
        <v>0</v>
      </c>
      <c r="C9871" s="293"/>
      <c r="D9871" s="119">
        <v>98.680000000010494</v>
      </c>
      <c r="E9871" s="119">
        <v>30</v>
      </c>
      <c r="F9871" s="293"/>
      <c r="G9871" s="119">
        <v>98.680000000010494</v>
      </c>
      <c r="H9871" s="119">
        <v>15</v>
      </c>
    </row>
    <row r="9872" spans="1:8">
      <c r="A9872" s="119">
        <v>98.6900000000105</v>
      </c>
      <c r="B9872" s="119">
        <v>0</v>
      </c>
      <c r="C9872" s="293"/>
      <c r="D9872" s="119">
        <v>98.6900000000105</v>
      </c>
      <c r="E9872" s="119">
        <v>30</v>
      </c>
      <c r="F9872" s="293"/>
      <c r="G9872" s="119">
        <v>98.6900000000105</v>
      </c>
      <c r="H9872" s="119">
        <v>15</v>
      </c>
    </row>
    <row r="9873" spans="1:8">
      <c r="A9873" s="119">
        <v>98.700000000010505</v>
      </c>
      <c r="B9873" s="119">
        <v>0</v>
      </c>
      <c r="C9873" s="293"/>
      <c r="D9873" s="119">
        <v>98.700000000010505</v>
      </c>
      <c r="E9873" s="119">
        <v>30</v>
      </c>
      <c r="F9873" s="293"/>
      <c r="G9873" s="119">
        <v>98.700000000010505</v>
      </c>
      <c r="H9873" s="119">
        <v>15</v>
      </c>
    </row>
    <row r="9874" spans="1:8">
      <c r="A9874" s="119">
        <v>98.710000000010496</v>
      </c>
      <c r="B9874" s="119">
        <v>0</v>
      </c>
      <c r="C9874" s="293"/>
      <c r="D9874" s="119">
        <v>98.710000000010496</v>
      </c>
      <c r="E9874" s="119">
        <v>30</v>
      </c>
      <c r="F9874" s="293"/>
      <c r="G9874" s="119">
        <v>98.710000000010496</v>
      </c>
      <c r="H9874" s="119">
        <v>15</v>
      </c>
    </row>
    <row r="9875" spans="1:8">
      <c r="A9875" s="119">
        <v>98.720000000010501</v>
      </c>
      <c r="B9875" s="119">
        <v>0</v>
      </c>
      <c r="C9875" s="293"/>
      <c r="D9875" s="119">
        <v>98.720000000010501</v>
      </c>
      <c r="E9875" s="119">
        <v>30</v>
      </c>
      <c r="F9875" s="293"/>
      <c r="G9875" s="119">
        <v>98.720000000010501</v>
      </c>
      <c r="H9875" s="119">
        <v>15</v>
      </c>
    </row>
    <row r="9876" spans="1:8">
      <c r="A9876" s="119">
        <v>98.730000000010506</v>
      </c>
      <c r="B9876" s="119">
        <v>0</v>
      </c>
      <c r="C9876" s="293"/>
      <c r="D9876" s="119">
        <v>98.730000000010506</v>
      </c>
      <c r="E9876" s="119">
        <v>30</v>
      </c>
      <c r="F9876" s="293"/>
      <c r="G9876" s="119">
        <v>98.730000000010506</v>
      </c>
      <c r="H9876" s="119">
        <v>15</v>
      </c>
    </row>
    <row r="9877" spans="1:8">
      <c r="A9877" s="119">
        <v>98.740000000010497</v>
      </c>
      <c r="B9877" s="119">
        <v>0</v>
      </c>
      <c r="C9877" s="293"/>
      <c r="D9877" s="119">
        <v>98.740000000010497</v>
      </c>
      <c r="E9877" s="119">
        <v>30</v>
      </c>
      <c r="F9877" s="293"/>
      <c r="G9877" s="119">
        <v>98.740000000010497</v>
      </c>
      <c r="H9877" s="119">
        <v>15</v>
      </c>
    </row>
    <row r="9878" spans="1:8">
      <c r="A9878" s="119">
        <v>98.750000000010502</v>
      </c>
      <c r="B9878" s="119">
        <v>0</v>
      </c>
      <c r="C9878" s="293"/>
      <c r="D9878" s="119">
        <v>98.750000000010502</v>
      </c>
      <c r="E9878" s="119">
        <v>30</v>
      </c>
      <c r="F9878" s="293"/>
      <c r="G9878" s="119">
        <v>98.750000000010502</v>
      </c>
      <c r="H9878" s="119">
        <v>15</v>
      </c>
    </row>
    <row r="9879" spans="1:8">
      <c r="A9879" s="119">
        <v>98.760000000010507</v>
      </c>
      <c r="B9879" s="119">
        <v>0</v>
      </c>
      <c r="C9879" s="293"/>
      <c r="D9879" s="119">
        <v>98.760000000010507</v>
      </c>
      <c r="E9879" s="119">
        <v>30</v>
      </c>
      <c r="F9879" s="293"/>
      <c r="G9879" s="119">
        <v>98.760000000010507</v>
      </c>
      <c r="H9879" s="119">
        <v>15</v>
      </c>
    </row>
    <row r="9880" spans="1:8">
      <c r="A9880" s="119">
        <v>98.770000000010498</v>
      </c>
      <c r="B9880" s="119">
        <v>0</v>
      </c>
      <c r="C9880" s="293"/>
      <c r="D9880" s="119">
        <v>98.770000000010498</v>
      </c>
      <c r="E9880" s="119">
        <v>30</v>
      </c>
      <c r="F9880" s="293"/>
      <c r="G9880" s="119">
        <v>98.770000000010498</v>
      </c>
      <c r="H9880" s="119">
        <v>15</v>
      </c>
    </row>
    <row r="9881" spans="1:8">
      <c r="A9881" s="119">
        <v>98.780000000010503</v>
      </c>
      <c r="B9881" s="119">
        <v>0</v>
      </c>
      <c r="C9881" s="293"/>
      <c r="D9881" s="119">
        <v>98.780000000010503</v>
      </c>
      <c r="E9881" s="119">
        <v>30</v>
      </c>
      <c r="F9881" s="293"/>
      <c r="G9881" s="119">
        <v>98.780000000010503</v>
      </c>
      <c r="H9881" s="119">
        <v>15</v>
      </c>
    </row>
    <row r="9882" spans="1:8">
      <c r="A9882" s="119">
        <v>98.790000000010494</v>
      </c>
      <c r="B9882" s="119">
        <v>0</v>
      </c>
      <c r="C9882" s="293"/>
      <c r="D9882" s="119">
        <v>98.790000000010494</v>
      </c>
      <c r="E9882" s="119">
        <v>30</v>
      </c>
      <c r="F9882" s="293"/>
      <c r="G9882" s="119">
        <v>98.790000000010494</v>
      </c>
      <c r="H9882" s="119">
        <v>15</v>
      </c>
    </row>
    <row r="9883" spans="1:8">
      <c r="A9883" s="119">
        <v>98.800000000010499</v>
      </c>
      <c r="B9883" s="119">
        <v>0</v>
      </c>
      <c r="C9883" s="293"/>
      <c r="D9883" s="119">
        <v>98.800000000010499</v>
      </c>
      <c r="E9883" s="119">
        <v>30</v>
      </c>
      <c r="F9883" s="293"/>
      <c r="G9883" s="119">
        <v>98.800000000010499</v>
      </c>
      <c r="H9883" s="119">
        <v>15</v>
      </c>
    </row>
    <row r="9884" spans="1:8">
      <c r="A9884" s="119">
        <v>98.810000000010504</v>
      </c>
      <c r="B9884" s="119">
        <v>0</v>
      </c>
      <c r="C9884" s="293"/>
      <c r="D9884" s="119">
        <v>98.810000000010504</v>
      </c>
      <c r="E9884" s="119">
        <v>30</v>
      </c>
      <c r="F9884" s="293"/>
      <c r="G9884" s="119">
        <v>98.810000000010504</v>
      </c>
      <c r="H9884" s="119">
        <v>15</v>
      </c>
    </row>
    <row r="9885" spans="1:8">
      <c r="A9885" s="119">
        <v>98.820000000010495</v>
      </c>
      <c r="B9885" s="119">
        <v>0</v>
      </c>
      <c r="C9885" s="293"/>
      <c r="D9885" s="119">
        <v>98.820000000010495</v>
      </c>
      <c r="E9885" s="119">
        <v>30</v>
      </c>
      <c r="F9885" s="293"/>
      <c r="G9885" s="119">
        <v>98.820000000010495</v>
      </c>
      <c r="H9885" s="119">
        <v>15</v>
      </c>
    </row>
    <row r="9886" spans="1:8">
      <c r="A9886" s="119">
        <v>98.8300000000105</v>
      </c>
      <c r="B9886" s="119">
        <v>0</v>
      </c>
      <c r="C9886" s="293"/>
      <c r="D9886" s="119">
        <v>98.8300000000105</v>
      </c>
      <c r="E9886" s="119">
        <v>30</v>
      </c>
      <c r="F9886" s="293"/>
      <c r="G9886" s="119">
        <v>98.8300000000105</v>
      </c>
      <c r="H9886" s="119">
        <v>15</v>
      </c>
    </row>
    <row r="9887" spans="1:8">
      <c r="A9887" s="119">
        <v>98.840000000010505</v>
      </c>
      <c r="B9887" s="119">
        <v>0</v>
      </c>
      <c r="C9887" s="293"/>
      <c r="D9887" s="119">
        <v>98.840000000010505</v>
      </c>
      <c r="E9887" s="119">
        <v>30</v>
      </c>
      <c r="F9887" s="293"/>
      <c r="G9887" s="119">
        <v>98.840000000010505</v>
      </c>
      <c r="H9887" s="119">
        <v>15</v>
      </c>
    </row>
    <row r="9888" spans="1:8">
      <c r="A9888" s="119">
        <v>98.850000000010496</v>
      </c>
      <c r="B9888" s="119">
        <v>0</v>
      </c>
      <c r="C9888" s="293"/>
      <c r="D9888" s="119">
        <v>98.850000000010496</v>
      </c>
      <c r="E9888" s="119">
        <v>30</v>
      </c>
      <c r="F9888" s="293"/>
      <c r="G9888" s="119">
        <v>98.850000000010496</v>
      </c>
      <c r="H9888" s="119">
        <v>15</v>
      </c>
    </row>
    <row r="9889" spans="1:8">
      <c r="A9889" s="119">
        <v>98.860000000010501</v>
      </c>
      <c r="B9889" s="119">
        <v>0</v>
      </c>
      <c r="C9889" s="293"/>
      <c r="D9889" s="119">
        <v>98.860000000010501</v>
      </c>
      <c r="E9889" s="119">
        <v>30</v>
      </c>
      <c r="F9889" s="293"/>
      <c r="G9889" s="119">
        <v>98.860000000010501</v>
      </c>
      <c r="H9889" s="119">
        <v>15</v>
      </c>
    </row>
    <row r="9890" spans="1:8">
      <c r="A9890" s="119">
        <v>98.870000000010506</v>
      </c>
      <c r="B9890" s="119">
        <v>0</v>
      </c>
      <c r="C9890" s="293"/>
      <c r="D9890" s="119">
        <v>98.870000000010506</v>
      </c>
      <c r="E9890" s="119">
        <v>30</v>
      </c>
      <c r="F9890" s="293"/>
      <c r="G9890" s="119">
        <v>98.870000000010506</v>
      </c>
      <c r="H9890" s="119">
        <v>15</v>
      </c>
    </row>
    <row r="9891" spans="1:8">
      <c r="A9891" s="119">
        <v>98.880000000010597</v>
      </c>
      <c r="B9891" s="119">
        <v>0</v>
      </c>
      <c r="C9891" s="293"/>
      <c r="D9891" s="119">
        <v>98.880000000010597</v>
      </c>
      <c r="E9891" s="119">
        <v>30</v>
      </c>
      <c r="F9891" s="293"/>
      <c r="G9891" s="119">
        <v>98.880000000010597</v>
      </c>
      <c r="H9891" s="119">
        <v>15</v>
      </c>
    </row>
    <row r="9892" spans="1:8">
      <c r="A9892" s="119">
        <v>98.890000000010602</v>
      </c>
      <c r="B9892" s="119">
        <v>0</v>
      </c>
      <c r="C9892" s="293"/>
      <c r="D9892" s="119">
        <v>98.890000000010602</v>
      </c>
      <c r="E9892" s="119">
        <v>30</v>
      </c>
      <c r="F9892" s="293"/>
      <c r="G9892" s="119">
        <v>98.890000000010602</v>
      </c>
      <c r="H9892" s="119">
        <v>15</v>
      </c>
    </row>
    <row r="9893" spans="1:8">
      <c r="A9893" s="119">
        <v>98.900000000010607</v>
      </c>
      <c r="B9893" s="119">
        <v>0</v>
      </c>
      <c r="C9893" s="293"/>
      <c r="D9893" s="119">
        <v>98.900000000010607</v>
      </c>
      <c r="E9893" s="119">
        <v>30</v>
      </c>
      <c r="F9893" s="293"/>
      <c r="G9893" s="119">
        <v>98.900000000010607</v>
      </c>
      <c r="H9893" s="119">
        <v>15</v>
      </c>
    </row>
    <row r="9894" spans="1:8">
      <c r="A9894" s="119">
        <v>98.910000000010598</v>
      </c>
      <c r="B9894" s="119">
        <v>0</v>
      </c>
      <c r="C9894" s="293"/>
      <c r="D9894" s="119">
        <v>98.910000000010598</v>
      </c>
      <c r="E9894" s="119">
        <v>30</v>
      </c>
      <c r="F9894" s="293"/>
      <c r="G9894" s="119">
        <v>98.910000000010598</v>
      </c>
      <c r="H9894" s="119">
        <v>15</v>
      </c>
    </row>
    <row r="9895" spans="1:8">
      <c r="A9895" s="119">
        <v>98.920000000010603</v>
      </c>
      <c r="B9895" s="119">
        <v>0</v>
      </c>
      <c r="C9895" s="293"/>
      <c r="D9895" s="119">
        <v>98.920000000010603</v>
      </c>
      <c r="E9895" s="119">
        <v>30</v>
      </c>
      <c r="F9895" s="293"/>
      <c r="G9895" s="119">
        <v>98.920000000010603</v>
      </c>
      <c r="H9895" s="119">
        <v>15</v>
      </c>
    </row>
    <row r="9896" spans="1:8">
      <c r="A9896" s="119">
        <v>98.930000000010594</v>
      </c>
      <c r="B9896" s="119">
        <v>0</v>
      </c>
      <c r="C9896" s="293"/>
      <c r="D9896" s="119">
        <v>98.930000000010594</v>
      </c>
      <c r="E9896" s="119">
        <v>30</v>
      </c>
      <c r="F9896" s="293"/>
      <c r="G9896" s="119">
        <v>98.930000000010594</v>
      </c>
      <c r="H9896" s="119">
        <v>15</v>
      </c>
    </row>
    <row r="9897" spans="1:8">
      <c r="A9897" s="119">
        <v>98.940000000010599</v>
      </c>
      <c r="B9897" s="119">
        <v>0</v>
      </c>
      <c r="C9897" s="293"/>
      <c r="D9897" s="119">
        <v>98.940000000010599</v>
      </c>
      <c r="E9897" s="119">
        <v>30</v>
      </c>
      <c r="F9897" s="293"/>
      <c r="G9897" s="119">
        <v>98.940000000010599</v>
      </c>
      <c r="H9897" s="119">
        <v>15</v>
      </c>
    </row>
    <row r="9898" spans="1:8">
      <c r="A9898" s="119">
        <v>98.950000000010604</v>
      </c>
      <c r="B9898" s="119">
        <v>0</v>
      </c>
      <c r="C9898" s="293"/>
      <c r="D9898" s="119">
        <v>98.950000000010604</v>
      </c>
      <c r="E9898" s="119">
        <v>30</v>
      </c>
      <c r="F9898" s="293"/>
      <c r="G9898" s="119">
        <v>98.950000000010604</v>
      </c>
      <c r="H9898" s="119">
        <v>15</v>
      </c>
    </row>
    <row r="9899" spans="1:8">
      <c r="A9899" s="119">
        <v>98.960000000010595</v>
      </c>
      <c r="B9899" s="119">
        <v>0</v>
      </c>
      <c r="C9899" s="293"/>
      <c r="D9899" s="119">
        <v>98.960000000010595</v>
      </c>
      <c r="E9899" s="119">
        <v>30</v>
      </c>
      <c r="F9899" s="293"/>
      <c r="G9899" s="119">
        <v>98.960000000010595</v>
      </c>
      <c r="H9899" s="119">
        <v>15</v>
      </c>
    </row>
    <row r="9900" spans="1:8">
      <c r="A9900" s="119">
        <v>98.9700000000106</v>
      </c>
      <c r="B9900" s="119">
        <v>0</v>
      </c>
      <c r="C9900" s="293"/>
      <c r="D9900" s="119">
        <v>98.9700000000106</v>
      </c>
      <c r="E9900" s="119">
        <v>30</v>
      </c>
      <c r="F9900" s="293"/>
      <c r="G9900" s="119">
        <v>98.9700000000106</v>
      </c>
      <c r="H9900" s="119">
        <v>15</v>
      </c>
    </row>
    <row r="9901" spans="1:8">
      <c r="A9901" s="119">
        <v>98.980000000010605</v>
      </c>
      <c r="B9901" s="119">
        <v>0</v>
      </c>
      <c r="C9901" s="293"/>
      <c r="D9901" s="119">
        <v>98.980000000010605</v>
      </c>
      <c r="E9901" s="119">
        <v>30</v>
      </c>
      <c r="F9901" s="293"/>
      <c r="G9901" s="119">
        <v>98.980000000010605</v>
      </c>
      <c r="H9901" s="119">
        <v>15</v>
      </c>
    </row>
    <row r="9902" spans="1:8">
      <c r="A9902" s="119">
        <v>98.990000000010596</v>
      </c>
      <c r="B9902" s="119">
        <v>0</v>
      </c>
      <c r="C9902" s="293"/>
      <c r="D9902" s="119">
        <v>98.990000000010596</v>
      </c>
      <c r="E9902" s="119">
        <v>30</v>
      </c>
      <c r="F9902" s="293"/>
      <c r="G9902" s="119">
        <v>98.990000000010596</v>
      </c>
      <c r="H9902" s="119">
        <v>15</v>
      </c>
    </row>
    <row r="9903" spans="1:8">
      <c r="A9903" s="119">
        <v>99.000000000010601</v>
      </c>
      <c r="B9903" s="119">
        <v>0</v>
      </c>
      <c r="C9903" s="293"/>
      <c r="D9903" s="119">
        <v>99.000000000010601</v>
      </c>
      <c r="E9903" s="119">
        <v>30</v>
      </c>
      <c r="F9903" s="293"/>
      <c r="G9903" s="119">
        <v>99.000000000010601</v>
      </c>
      <c r="H9903" s="119">
        <v>15</v>
      </c>
    </row>
    <row r="9904" spans="1:8">
      <c r="A9904" s="119">
        <v>99.010000000010606</v>
      </c>
      <c r="B9904" s="119">
        <v>0</v>
      </c>
      <c r="C9904" s="293"/>
      <c r="D9904" s="119">
        <v>99.010000000010606</v>
      </c>
      <c r="E9904" s="119">
        <v>30</v>
      </c>
      <c r="F9904" s="293"/>
      <c r="G9904" s="119">
        <v>99.010000000010606</v>
      </c>
      <c r="H9904" s="119">
        <v>15</v>
      </c>
    </row>
    <row r="9905" spans="1:8">
      <c r="A9905" s="119">
        <v>99.020000000010597</v>
      </c>
      <c r="B9905" s="119">
        <v>0</v>
      </c>
      <c r="C9905" s="293"/>
      <c r="D9905" s="119">
        <v>99.020000000010597</v>
      </c>
      <c r="E9905" s="119">
        <v>30</v>
      </c>
      <c r="F9905" s="293"/>
      <c r="G9905" s="119">
        <v>99.020000000010597</v>
      </c>
      <c r="H9905" s="119">
        <v>15</v>
      </c>
    </row>
    <row r="9906" spans="1:8">
      <c r="A9906" s="119">
        <v>99.030000000010602</v>
      </c>
      <c r="B9906" s="119">
        <v>0</v>
      </c>
      <c r="C9906" s="293"/>
      <c r="D9906" s="119">
        <v>99.030000000010602</v>
      </c>
      <c r="E9906" s="119">
        <v>30</v>
      </c>
      <c r="F9906" s="293"/>
      <c r="G9906" s="119">
        <v>99.030000000010602</v>
      </c>
      <c r="H9906" s="119">
        <v>15</v>
      </c>
    </row>
    <row r="9907" spans="1:8">
      <c r="A9907" s="119">
        <v>99.040000000010593</v>
      </c>
      <c r="B9907" s="119">
        <v>0</v>
      </c>
      <c r="C9907" s="293"/>
      <c r="D9907" s="119">
        <v>99.040000000010593</v>
      </c>
      <c r="E9907" s="119">
        <v>30</v>
      </c>
      <c r="F9907" s="293"/>
      <c r="G9907" s="119">
        <v>99.040000000010593</v>
      </c>
      <c r="H9907" s="119">
        <v>15</v>
      </c>
    </row>
    <row r="9908" spans="1:8">
      <c r="A9908" s="119">
        <v>99.050000000010598</v>
      </c>
      <c r="B9908" s="119">
        <v>0</v>
      </c>
      <c r="C9908" s="293"/>
      <c r="D9908" s="119">
        <v>99.050000000010598</v>
      </c>
      <c r="E9908" s="119">
        <v>30</v>
      </c>
      <c r="F9908" s="293"/>
      <c r="G9908" s="119">
        <v>99.050000000010598</v>
      </c>
      <c r="H9908" s="119">
        <v>15</v>
      </c>
    </row>
    <row r="9909" spans="1:8">
      <c r="A9909" s="119">
        <v>99.060000000010604</v>
      </c>
      <c r="B9909" s="119">
        <v>0</v>
      </c>
      <c r="C9909" s="293"/>
      <c r="D9909" s="119">
        <v>99.060000000010604</v>
      </c>
      <c r="E9909" s="119">
        <v>30</v>
      </c>
      <c r="F9909" s="293"/>
      <c r="G9909" s="119">
        <v>99.060000000010604</v>
      </c>
      <c r="H9909" s="119">
        <v>15</v>
      </c>
    </row>
    <row r="9910" spans="1:8">
      <c r="A9910" s="119">
        <v>99.070000000010694</v>
      </c>
      <c r="B9910" s="119">
        <v>0</v>
      </c>
      <c r="C9910" s="293"/>
      <c r="D9910" s="119">
        <v>99.070000000010694</v>
      </c>
      <c r="E9910" s="119">
        <v>30</v>
      </c>
      <c r="F9910" s="293"/>
      <c r="G9910" s="119">
        <v>99.070000000010694</v>
      </c>
      <c r="H9910" s="119">
        <v>15</v>
      </c>
    </row>
    <row r="9911" spans="1:8">
      <c r="A9911" s="119">
        <v>99.080000000010699</v>
      </c>
      <c r="B9911" s="119">
        <v>0</v>
      </c>
      <c r="C9911" s="293"/>
      <c r="D9911" s="119">
        <v>99.080000000010699</v>
      </c>
      <c r="E9911" s="119">
        <v>30</v>
      </c>
      <c r="F9911" s="293"/>
      <c r="G9911" s="119">
        <v>99.080000000010699</v>
      </c>
      <c r="H9911" s="119">
        <v>15</v>
      </c>
    </row>
    <row r="9912" spans="1:8">
      <c r="A9912" s="119">
        <v>99.090000000010704</v>
      </c>
      <c r="B9912" s="119">
        <v>0</v>
      </c>
      <c r="C9912" s="293"/>
      <c r="D9912" s="119">
        <v>99.090000000010704</v>
      </c>
      <c r="E9912" s="119">
        <v>30</v>
      </c>
      <c r="F9912" s="293"/>
      <c r="G9912" s="119">
        <v>99.090000000010704</v>
      </c>
      <c r="H9912" s="119">
        <v>15</v>
      </c>
    </row>
    <row r="9913" spans="1:8">
      <c r="A9913" s="119">
        <v>99.100000000010695</v>
      </c>
      <c r="B9913" s="119">
        <v>0</v>
      </c>
      <c r="C9913" s="293"/>
      <c r="D9913" s="119">
        <v>99.100000000010695</v>
      </c>
      <c r="E9913" s="119">
        <v>30</v>
      </c>
      <c r="F9913" s="293"/>
      <c r="G9913" s="119">
        <v>99.100000000010695</v>
      </c>
      <c r="H9913" s="119">
        <v>15</v>
      </c>
    </row>
    <row r="9914" spans="1:8">
      <c r="A9914" s="119">
        <v>99.1100000000107</v>
      </c>
      <c r="B9914" s="119">
        <v>0</v>
      </c>
      <c r="C9914" s="293"/>
      <c r="D9914" s="119">
        <v>99.1100000000107</v>
      </c>
      <c r="E9914" s="119">
        <v>30</v>
      </c>
      <c r="F9914" s="293"/>
      <c r="G9914" s="119">
        <v>99.1100000000107</v>
      </c>
      <c r="H9914" s="119">
        <v>15</v>
      </c>
    </row>
    <row r="9915" spans="1:8">
      <c r="A9915" s="119">
        <v>99.120000000010705</v>
      </c>
      <c r="B9915" s="119">
        <v>0</v>
      </c>
      <c r="C9915" s="293"/>
      <c r="D9915" s="119">
        <v>99.120000000010705</v>
      </c>
      <c r="E9915" s="119">
        <v>30</v>
      </c>
      <c r="F9915" s="293"/>
      <c r="G9915" s="119">
        <v>99.120000000010705</v>
      </c>
      <c r="H9915" s="119">
        <v>15</v>
      </c>
    </row>
    <row r="9916" spans="1:8">
      <c r="A9916" s="119">
        <v>99.130000000010696</v>
      </c>
      <c r="B9916" s="119">
        <v>0</v>
      </c>
      <c r="C9916" s="293"/>
      <c r="D9916" s="119">
        <v>99.130000000010696</v>
      </c>
      <c r="E9916" s="119">
        <v>30</v>
      </c>
      <c r="F9916" s="293"/>
      <c r="G9916" s="119">
        <v>99.130000000010696</v>
      </c>
      <c r="H9916" s="119">
        <v>15</v>
      </c>
    </row>
    <row r="9917" spans="1:8">
      <c r="A9917" s="119">
        <v>99.140000000010701</v>
      </c>
      <c r="B9917" s="119">
        <v>0</v>
      </c>
      <c r="C9917" s="293"/>
      <c r="D9917" s="119">
        <v>99.140000000010701</v>
      </c>
      <c r="E9917" s="119">
        <v>30</v>
      </c>
      <c r="F9917" s="293"/>
      <c r="G9917" s="119">
        <v>99.140000000010701</v>
      </c>
      <c r="H9917" s="119">
        <v>15</v>
      </c>
    </row>
    <row r="9918" spans="1:8">
      <c r="A9918" s="119">
        <v>99.150000000010706</v>
      </c>
      <c r="B9918" s="119">
        <v>0</v>
      </c>
      <c r="C9918" s="293"/>
      <c r="D9918" s="119">
        <v>99.150000000010706</v>
      </c>
      <c r="E9918" s="119">
        <v>30</v>
      </c>
      <c r="F9918" s="293"/>
      <c r="G9918" s="119">
        <v>99.150000000010706</v>
      </c>
      <c r="H9918" s="119">
        <v>15</v>
      </c>
    </row>
    <row r="9919" spans="1:8">
      <c r="A9919" s="119">
        <v>99.160000000010697</v>
      </c>
      <c r="B9919" s="119">
        <v>0</v>
      </c>
      <c r="C9919" s="293"/>
      <c r="D9919" s="119">
        <v>99.160000000010697</v>
      </c>
      <c r="E9919" s="119">
        <v>30</v>
      </c>
      <c r="F9919" s="293"/>
      <c r="G9919" s="119">
        <v>99.160000000010697</v>
      </c>
      <c r="H9919" s="119">
        <v>15</v>
      </c>
    </row>
    <row r="9920" spans="1:8">
      <c r="A9920" s="119">
        <v>99.170000000010702</v>
      </c>
      <c r="B9920" s="119">
        <v>0</v>
      </c>
      <c r="C9920" s="293"/>
      <c r="D9920" s="119">
        <v>99.170000000010702</v>
      </c>
      <c r="E9920" s="119">
        <v>30</v>
      </c>
      <c r="F9920" s="293"/>
      <c r="G9920" s="119">
        <v>99.170000000010702</v>
      </c>
      <c r="H9920" s="119">
        <v>15</v>
      </c>
    </row>
    <row r="9921" spans="1:8">
      <c r="A9921" s="119">
        <v>99.180000000010693</v>
      </c>
      <c r="B9921" s="119">
        <v>0</v>
      </c>
      <c r="C9921" s="293"/>
      <c r="D9921" s="119">
        <v>99.180000000010693</v>
      </c>
      <c r="E9921" s="119">
        <v>30</v>
      </c>
      <c r="F9921" s="293"/>
      <c r="G9921" s="119">
        <v>99.180000000010693</v>
      </c>
      <c r="H9921" s="119">
        <v>15</v>
      </c>
    </row>
    <row r="9922" spans="1:8">
      <c r="A9922" s="119">
        <v>99.190000000010698</v>
      </c>
      <c r="B9922" s="119">
        <v>0</v>
      </c>
      <c r="C9922" s="293"/>
      <c r="D9922" s="119">
        <v>99.190000000010698</v>
      </c>
      <c r="E9922" s="119">
        <v>30</v>
      </c>
      <c r="F9922" s="293"/>
      <c r="G9922" s="119">
        <v>99.190000000010698</v>
      </c>
      <c r="H9922" s="119">
        <v>15</v>
      </c>
    </row>
    <row r="9923" spans="1:8">
      <c r="A9923" s="119">
        <v>99.200000000010704</v>
      </c>
      <c r="B9923" s="119">
        <v>0</v>
      </c>
      <c r="C9923" s="293"/>
      <c r="D9923" s="119">
        <v>99.200000000010704</v>
      </c>
      <c r="E9923" s="119">
        <v>30</v>
      </c>
      <c r="F9923" s="293"/>
      <c r="G9923" s="119">
        <v>99.200000000010704</v>
      </c>
      <c r="H9923" s="119">
        <v>15</v>
      </c>
    </row>
    <row r="9924" spans="1:8">
      <c r="A9924" s="119">
        <v>99.210000000010695</v>
      </c>
      <c r="B9924" s="119">
        <v>0</v>
      </c>
      <c r="C9924" s="293"/>
      <c r="D9924" s="119">
        <v>99.210000000010695</v>
      </c>
      <c r="E9924" s="119">
        <v>30</v>
      </c>
      <c r="F9924" s="293"/>
      <c r="G9924" s="119">
        <v>99.210000000010695</v>
      </c>
      <c r="H9924" s="119">
        <v>15</v>
      </c>
    </row>
    <row r="9925" spans="1:8">
      <c r="A9925" s="119">
        <v>99.2200000000107</v>
      </c>
      <c r="B9925" s="119">
        <v>0</v>
      </c>
      <c r="C9925" s="293"/>
      <c r="D9925" s="119">
        <v>99.2200000000107</v>
      </c>
      <c r="E9925" s="119">
        <v>30</v>
      </c>
      <c r="F9925" s="293"/>
      <c r="G9925" s="119">
        <v>99.2200000000107</v>
      </c>
      <c r="H9925" s="119">
        <v>15</v>
      </c>
    </row>
    <row r="9926" spans="1:8">
      <c r="A9926" s="119">
        <v>99.230000000010705</v>
      </c>
      <c r="B9926" s="119">
        <v>0</v>
      </c>
      <c r="C9926" s="293"/>
      <c r="D9926" s="119">
        <v>99.230000000010705</v>
      </c>
      <c r="E9926" s="119">
        <v>30</v>
      </c>
      <c r="F9926" s="293"/>
      <c r="G9926" s="119">
        <v>99.230000000010705</v>
      </c>
      <c r="H9926" s="119">
        <v>15</v>
      </c>
    </row>
    <row r="9927" spans="1:8">
      <c r="A9927" s="119">
        <v>99.240000000010696</v>
      </c>
      <c r="B9927" s="119">
        <v>0</v>
      </c>
      <c r="C9927" s="293"/>
      <c r="D9927" s="119">
        <v>99.240000000010696</v>
      </c>
      <c r="E9927" s="119">
        <v>30</v>
      </c>
      <c r="F9927" s="293"/>
      <c r="G9927" s="119">
        <v>99.240000000010696</v>
      </c>
      <c r="H9927" s="119">
        <v>15</v>
      </c>
    </row>
    <row r="9928" spans="1:8">
      <c r="A9928" s="119">
        <v>99.250000000010701</v>
      </c>
      <c r="B9928" s="119">
        <v>0</v>
      </c>
      <c r="C9928" s="293"/>
      <c r="D9928" s="119">
        <v>99.250000000010701</v>
      </c>
      <c r="E9928" s="119">
        <v>30</v>
      </c>
      <c r="F9928" s="293"/>
      <c r="G9928" s="119">
        <v>99.250000000010701</v>
      </c>
      <c r="H9928" s="119">
        <v>15</v>
      </c>
    </row>
    <row r="9929" spans="1:8">
      <c r="A9929" s="119">
        <v>99.260000000010706</v>
      </c>
      <c r="B9929" s="119">
        <v>0</v>
      </c>
      <c r="C9929" s="293"/>
      <c r="D9929" s="119">
        <v>99.260000000010706</v>
      </c>
      <c r="E9929" s="119">
        <v>30</v>
      </c>
      <c r="F9929" s="293"/>
      <c r="G9929" s="119">
        <v>99.260000000010706</v>
      </c>
      <c r="H9929" s="119">
        <v>15</v>
      </c>
    </row>
    <row r="9930" spans="1:8">
      <c r="A9930" s="119">
        <v>99.270000000010796</v>
      </c>
      <c r="B9930" s="119">
        <v>0</v>
      </c>
      <c r="C9930" s="293"/>
      <c r="D9930" s="119">
        <v>99.270000000010796</v>
      </c>
      <c r="E9930" s="119">
        <v>30</v>
      </c>
      <c r="F9930" s="293"/>
      <c r="G9930" s="119">
        <v>99.270000000010796</v>
      </c>
      <c r="H9930" s="119">
        <v>15</v>
      </c>
    </row>
    <row r="9931" spans="1:8">
      <c r="A9931" s="119">
        <v>99.280000000010801</v>
      </c>
      <c r="B9931" s="119">
        <v>0</v>
      </c>
      <c r="C9931" s="293"/>
      <c r="D9931" s="119">
        <v>99.280000000010801</v>
      </c>
      <c r="E9931" s="119">
        <v>30</v>
      </c>
      <c r="F9931" s="293"/>
      <c r="G9931" s="119">
        <v>99.280000000010801</v>
      </c>
      <c r="H9931" s="119">
        <v>15</v>
      </c>
    </row>
    <row r="9932" spans="1:8">
      <c r="A9932" s="119">
        <v>99.290000000010807</v>
      </c>
      <c r="B9932" s="119">
        <v>0</v>
      </c>
      <c r="C9932" s="293"/>
      <c r="D9932" s="119">
        <v>99.290000000010807</v>
      </c>
      <c r="E9932" s="119">
        <v>30</v>
      </c>
      <c r="F9932" s="293"/>
      <c r="G9932" s="119">
        <v>99.290000000010807</v>
      </c>
      <c r="H9932" s="119">
        <v>15</v>
      </c>
    </row>
    <row r="9933" spans="1:8">
      <c r="A9933" s="119">
        <v>99.300000000010797</v>
      </c>
      <c r="B9933" s="119">
        <v>0</v>
      </c>
      <c r="C9933" s="293"/>
      <c r="D9933" s="119">
        <v>99.300000000010797</v>
      </c>
      <c r="E9933" s="119">
        <v>30</v>
      </c>
      <c r="F9933" s="293"/>
      <c r="G9933" s="119">
        <v>99.300000000010797</v>
      </c>
      <c r="H9933" s="119">
        <v>15</v>
      </c>
    </row>
    <row r="9934" spans="1:8">
      <c r="A9934" s="119">
        <v>99.310000000010803</v>
      </c>
      <c r="B9934" s="119">
        <v>0</v>
      </c>
      <c r="C9934" s="293"/>
      <c r="D9934" s="119">
        <v>99.310000000010803</v>
      </c>
      <c r="E9934" s="119">
        <v>30</v>
      </c>
      <c r="F9934" s="293"/>
      <c r="G9934" s="119">
        <v>99.310000000010803</v>
      </c>
      <c r="H9934" s="119">
        <v>15</v>
      </c>
    </row>
    <row r="9935" spans="1:8">
      <c r="A9935" s="119">
        <v>99.320000000010793</v>
      </c>
      <c r="B9935" s="119">
        <v>0</v>
      </c>
      <c r="C9935" s="293"/>
      <c r="D9935" s="119">
        <v>99.320000000010793</v>
      </c>
      <c r="E9935" s="119">
        <v>30</v>
      </c>
      <c r="F9935" s="293"/>
      <c r="G9935" s="119">
        <v>99.320000000010793</v>
      </c>
      <c r="H9935" s="119">
        <v>15</v>
      </c>
    </row>
    <row r="9936" spans="1:8">
      <c r="A9936" s="119">
        <v>99.330000000010799</v>
      </c>
      <c r="B9936" s="119">
        <v>0</v>
      </c>
      <c r="C9936" s="293"/>
      <c r="D9936" s="119">
        <v>99.330000000010799</v>
      </c>
      <c r="E9936" s="119">
        <v>30</v>
      </c>
      <c r="F9936" s="293"/>
      <c r="G9936" s="119">
        <v>99.330000000010799</v>
      </c>
      <c r="H9936" s="119">
        <v>15</v>
      </c>
    </row>
    <row r="9937" spans="1:8">
      <c r="A9937" s="119">
        <v>99.340000000010804</v>
      </c>
      <c r="B9937" s="119">
        <v>0</v>
      </c>
      <c r="C9937" s="293"/>
      <c r="D9937" s="119">
        <v>99.340000000010804</v>
      </c>
      <c r="E9937" s="119">
        <v>30</v>
      </c>
      <c r="F9937" s="293"/>
      <c r="G9937" s="119">
        <v>99.340000000010804</v>
      </c>
      <c r="H9937" s="119">
        <v>15</v>
      </c>
    </row>
    <row r="9938" spans="1:8">
      <c r="A9938" s="119">
        <v>99.350000000010795</v>
      </c>
      <c r="B9938" s="119">
        <v>0</v>
      </c>
      <c r="C9938" s="293"/>
      <c r="D9938" s="119">
        <v>99.350000000010795</v>
      </c>
      <c r="E9938" s="119">
        <v>30</v>
      </c>
      <c r="F9938" s="293"/>
      <c r="G9938" s="119">
        <v>99.350000000010795</v>
      </c>
      <c r="H9938" s="119">
        <v>15</v>
      </c>
    </row>
    <row r="9939" spans="1:8">
      <c r="A9939" s="119">
        <v>99.3600000000108</v>
      </c>
      <c r="B9939" s="119">
        <v>0</v>
      </c>
      <c r="C9939" s="293"/>
      <c r="D9939" s="119">
        <v>99.3600000000108</v>
      </c>
      <c r="E9939" s="119">
        <v>30</v>
      </c>
      <c r="F9939" s="293"/>
      <c r="G9939" s="119">
        <v>99.3600000000108</v>
      </c>
      <c r="H9939" s="119">
        <v>15</v>
      </c>
    </row>
    <row r="9940" spans="1:8">
      <c r="A9940" s="119">
        <v>99.370000000010805</v>
      </c>
      <c r="B9940" s="119">
        <v>0</v>
      </c>
      <c r="C9940" s="293"/>
      <c r="D9940" s="119">
        <v>99.370000000010805</v>
      </c>
      <c r="E9940" s="119">
        <v>30</v>
      </c>
      <c r="F9940" s="293"/>
      <c r="G9940" s="119">
        <v>99.370000000010805</v>
      </c>
      <c r="H9940" s="119">
        <v>15</v>
      </c>
    </row>
    <row r="9941" spans="1:8">
      <c r="A9941" s="119">
        <v>99.380000000010796</v>
      </c>
      <c r="B9941" s="119">
        <v>0</v>
      </c>
      <c r="C9941" s="293"/>
      <c r="D9941" s="119">
        <v>99.380000000010796</v>
      </c>
      <c r="E9941" s="119">
        <v>30</v>
      </c>
      <c r="F9941" s="293"/>
      <c r="G9941" s="119">
        <v>99.380000000010796</v>
      </c>
      <c r="H9941" s="119">
        <v>15</v>
      </c>
    </row>
    <row r="9942" spans="1:8">
      <c r="A9942" s="119">
        <v>99.390000000010801</v>
      </c>
      <c r="B9942" s="119">
        <v>0</v>
      </c>
      <c r="C9942" s="293"/>
      <c r="D9942" s="119">
        <v>99.390000000010801</v>
      </c>
      <c r="E9942" s="119">
        <v>30</v>
      </c>
      <c r="F9942" s="293"/>
      <c r="G9942" s="119">
        <v>99.390000000010801</v>
      </c>
      <c r="H9942" s="119">
        <v>15</v>
      </c>
    </row>
    <row r="9943" spans="1:8">
      <c r="A9943" s="119">
        <v>99.400000000010806</v>
      </c>
      <c r="B9943" s="119">
        <v>0</v>
      </c>
      <c r="C9943" s="293"/>
      <c r="D9943" s="119">
        <v>99.400000000010806</v>
      </c>
      <c r="E9943" s="119">
        <v>30</v>
      </c>
      <c r="F9943" s="293"/>
      <c r="G9943" s="119">
        <v>99.400000000010806</v>
      </c>
      <c r="H9943" s="119">
        <v>15</v>
      </c>
    </row>
    <row r="9944" spans="1:8">
      <c r="A9944" s="119">
        <v>99.410000000010797</v>
      </c>
      <c r="B9944" s="119">
        <v>0</v>
      </c>
      <c r="C9944" s="293"/>
      <c r="D9944" s="119">
        <v>99.410000000010797</v>
      </c>
      <c r="E9944" s="119">
        <v>30</v>
      </c>
      <c r="F9944" s="293"/>
      <c r="G9944" s="119">
        <v>99.410000000010797</v>
      </c>
      <c r="H9944" s="119">
        <v>15</v>
      </c>
    </row>
    <row r="9945" spans="1:8">
      <c r="A9945" s="119">
        <v>99.420000000010802</v>
      </c>
      <c r="B9945" s="119">
        <v>0</v>
      </c>
      <c r="C9945" s="293"/>
      <c r="D9945" s="119">
        <v>99.420000000010802</v>
      </c>
      <c r="E9945" s="119">
        <v>30</v>
      </c>
      <c r="F9945" s="293"/>
      <c r="G9945" s="119">
        <v>99.420000000010802</v>
      </c>
      <c r="H9945" s="119">
        <v>15</v>
      </c>
    </row>
    <row r="9946" spans="1:8">
      <c r="A9946" s="119">
        <v>99.430000000010807</v>
      </c>
      <c r="B9946" s="119">
        <v>0</v>
      </c>
      <c r="C9946" s="293"/>
      <c r="D9946" s="119">
        <v>99.430000000010807</v>
      </c>
      <c r="E9946" s="119">
        <v>30</v>
      </c>
      <c r="F9946" s="293"/>
      <c r="G9946" s="119">
        <v>99.430000000010807</v>
      </c>
      <c r="H9946" s="119">
        <v>15</v>
      </c>
    </row>
    <row r="9947" spans="1:8">
      <c r="A9947" s="119">
        <v>99.440000000010798</v>
      </c>
      <c r="B9947" s="119">
        <v>0</v>
      </c>
      <c r="C9947" s="293"/>
      <c r="D9947" s="119">
        <v>99.440000000010798</v>
      </c>
      <c r="E9947" s="119">
        <v>30</v>
      </c>
      <c r="F9947" s="293"/>
      <c r="G9947" s="119">
        <v>99.440000000010798</v>
      </c>
      <c r="H9947" s="119">
        <v>15</v>
      </c>
    </row>
    <row r="9948" spans="1:8">
      <c r="A9948" s="119">
        <v>99.450000000010803</v>
      </c>
      <c r="B9948" s="119">
        <v>0</v>
      </c>
      <c r="C9948" s="293"/>
      <c r="D9948" s="119">
        <v>99.450000000010803</v>
      </c>
      <c r="E9948" s="119">
        <v>30</v>
      </c>
      <c r="F9948" s="293"/>
      <c r="G9948" s="119">
        <v>99.450000000010803</v>
      </c>
      <c r="H9948" s="119">
        <v>15</v>
      </c>
    </row>
    <row r="9949" spans="1:8">
      <c r="A9949" s="119">
        <v>99.460000000010893</v>
      </c>
      <c r="B9949" s="119">
        <v>0</v>
      </c>
      <c r="C9949" s="293"/>
      <c r="D9949" s="119">
        <v>99.460000000010893</v>
      </c>
      <c r="E9949" s="119">
        <v>30</v>
      </c>
      <c r="F9949" s="293"/>
      <c r="G9949" s="119">
        <v>99.460000000010893</v>
      </c>
      <c r="H9949" s="119">
        <v>15</v>
      </c>
    </row>
    <row r="9950" spans="1:8">
      <c r="A9950" s="119">
        <v>99.470000000010899</v>
      </c>
      <c r="B9950" s="119">
        <v>0</v>
      </c>
      <c r="C9950" s="293"/>
      <c r="D9950" s="119">
        <v>99.470000000010899</v>
      </c>
      <c r="E9950" s="119">
        <v>30</v>
      </c>
      <c r="F9950" s="293"/>
      <c r="G9950" s="119">
        <v>99.470000000010899</v>
      </c>
      <c r="H9950" s="119">
        <v>15</v>
      </c>
    </row>
    <row r="9951" spans="1:8">
      <c r="A9951" s="119">
        <v>99.480000000010904</v>
      </c>
      <c r="B9951" s="119">
        <v>0</v>
      </c>
      <c r="C9951" s="293"/>
      <c r="D9951" s="119">
        <v>99.480000000010904</v>
      </c>
      <c r="E9951" s="119">
        <v>30</v>
      </c>
      <c r="F9951" s="293"/>
      <c r="G9951" s="119">
        <v>99.480000000010904</v>
      </c>
      <c r="H9951" s="119">
        <v>15</v>
      </c>
    </row>
    <row r="9952" spans="1:8">
      <c r="A9952" s="119">
        <v>99.490000000010895</v>
      </c>
      <c r="B9952" s="119">
        <v>0</v>
      </c>
      <c r="C9952" s="293"/>
      <c r="D9952" s="119">
        <v>99.490000000010895</v>
      </c>
      <c r="E9952" s="119">
        <v>30</v>
      </c>
      <c r="F9952" s="293"/>
      <c r="G9952" s="119">
        <v>99.490000000010895</v>
      </c>
      <c r="H9952" s="119">
        <v>15</v>
      </c>
    </row>
    <row r="9953" spans="1:8">
      <c r="A9953" s="119">
        <v>99.5000000000109</v>
      </c>
      <c r="B9953" s="119">
        <v>0</v>
      </c>
      <c r="C9953" s="293"/>
      <c r="D9953" s="119">
        <v>99.5000000000109</v>
      </c>
      <c r="E9953" s="119">
        <v>30</v>
      </c>
      <c r="F9953" s="293"/>
      <c r="G9953" s="119">
        <v>99.5000000000109</v>
      </c>
      <c r="H9953" s="119">
        <v>15</v>
      </c>
    </row>
    <row r="9954" spans="1:8">
      <c r="A9954" s="119">
        <v>99.510000000010905</v>
      </c>
      <c r="B9954" s="119">
        <v>0</v>
      </c>
      <c r="C9954" s="293"/>
      <c r="D9954" s="119">
        <v>99.510000000010905</v>
      </c>
      <c r="E9954" s="119">
        <v>30</v>
      </c>
      <c r="F9954" s="293"/>
      <c r="G9954" s="119">
        <v>99.510000000010905</v>
      </c>
      <c r="H9954" s="119">
        <v>15</v>
      </c>
    </row>
    <row r="9955" spans="1:8">
      <c r="A9955" s="119">
        <v>99.520000000010896</v>
      </c>
      <c r="B9955" s="119">
        <v>0</v>
      </c>
      <c r="C9955" s="293"/>
      <c r="D9955" s="119">
        <v>99.520000000010896</v>
      </c>
      <c r="E9955" s="119">
        <v>30</v>
      </c>
      <c r="F9955" s="293"/>
      <c r="G9955" s="119">
        <v>99.520000000010896</v>
      </c>
      <c r="H9955" s="119">
        <v>15</v>
      </c>
    </row>
    <row r="9956" spans="1:8">
      <c r="A9956" s="119">
        <v>99.530000000010901</v>
      </c>
      <c r="B9956" s="119">
        <v>0</v>
      </c>
      <c r="C9956" s="293"/>
      <c r="D9956" s="119">
        <v>99.530000000010901</v>
      </c>
      <c r="E9956" s="119">
        <v>30</v>
      </c>
      <c r="F9956" s="293"/>
      <c r="G9956" s="119">
        <v>99.530000000010901</v>
      </c>
      <c r="H9956" s="119">
        <v>15</v>
      </c>
    </row>
    <row r="9957" spans="1:8">
      <c r="A9957" s="119">
        <v>99.540000000010906</v>
      </c>
      <c r="B9957" s="119">
        <v>0</v>
      </c>
      <c r="C9957" s="293"/>
      <c r="D9957" s="119">
        <v>99.540000000010906</v>
      </c>
      <c r="E9957" s="119">
        <v>30</v>
      </c>
      <c r="F9957" s="293"/>
      <c r="G9957" s="119">
        <v>99.540000000010906</v>
      </c>
      <c r="H9957" s="119">
        <v>15</v>
      </c>
    </row>
    <row r="9958" spans="1:8">
      <c r="A9958" s="119">
        <v>99.550000000010897</v>
      </c>
      <c r="B9958" s="119">
        <v>0</v>
      </c>
      <c r="C9958" s="293"/>
      <c r="D9958" s="119">
        <v>99.550000000010897</v>
      </c>
      <c r="E9958" s="119">
        <v>30</v>
      </c>
      <c r="F9958" s="293"/>
      <c r="G9958" s="119">
        <v>99.550000000010897</v>
      </c>
      <c r="H9958" s="119">
        <v>15</v>
      </c>
    </row>
    <row r="9959" spans="1:8">
      <c r="A9959" s="119">
        <v>99.560000000010902</v>
      </c>
      <c r="B9959" s="119">
        <v>0</v>
      </c>
      <c r="C9959" s="293"/>
      <c r="D9959" s="119">
        <v>99.560000000010902</v>
      </c>
      <c r="E9959" s="119">
        <v>30</v>
      </c>
      <c r="F9959" s="293"/>
      <c r="G9959" s="119">
        <v>99.560000000010902</v>
      </c>
      <c r="H9959" s="119">
        <v>15</v>
      </c>
    </row>
    <row r="9960" spans="1:8">
      <c r="A9960" s="119">
        <v>99.570000000010893</v>
      </c>
      <c r="B9960" s="119">
        <v>0</v>
      </c>
      <c r="C9960" s="293"/>
      <c r="D9960" s="119">
        <v>99.570000000010893</v>
      </c>
      <c r="E9960" s="119">
        <v>30</v>
      </c>
      <c r="F9960" s="293"/>
      <c r="G9960" s="119">
        <v>99.570000000010893</v>
      </c>
      <c r="H9960" s="119">
        <v>15</v>
      </c>
    </row>
    <row r="9961" spans="1:8">
      <c r="A9961" s="119">
        <v>99.580000000010898</v>
      </c>
      <c r="B9961" s="119">
        <v>0</v>
      </c>
      <c r="C9961" s="293"/>
      <c r="D9961" s="119">
        <v>99.580000000010898</v>
      </c>
      <c r="E9961" s="119">
        <v>30</v>
      </c>
      <c r="F9961" s="293"/>
      <c r="G9961" s="119">
        <v>99.580000000010898</v>
      </c>
      <c r="H9961" s="119">
        <v>15</v>
      </c>
    </row>
    <row r="9962" spans="1:8">
      <c r="A9962" s="119">
        <v>99.590000000010903</v>
      </c>
      <c r="B9962" s="119">
        <v>0</v>
      </c>
      <c r="C9962" s="293"/>
      <c r="D9962" s="119">
        <v>99.590000000010903</v>
      </c>
      <c r="E9962" s="119">
        <v>30</v>
      </c>
      <c r="F9962" s="293"/>
      <c r="G9962" s="119">
        <v>99.590000000010903</v>
      </c>
      <c r="H9962" s="119">
        <v>15</v>
      </c>
    </row>
    <row r="9963" spans="1:8">
      <c r="A9963" s="119">
        <v>99.600000000010894</v>
      </c>
      <c r="B9963" s="119">
        <v>0</v>
      </c>
      <c r="C9963" s="293"/>
      <c r="D9963" s="119">
        <v>99.600000000010894</v>
      </c>
      <c r="E9963" s="119">
        <v>30</v>
      </c>
      <c r="F9963" s="293"/>
      <c r="G9963" s="119">
        <v>99.600000000010894</v>
      </c>
      <c r="H9963" s="119">
        <v>15</v>
      </c>
    </row>
    <row r="9964" spans="1:8">
      <c r="A9964" s="119">
        <v>99.610000000010899</v>
      </c>
      <c r="B9964" s="119">
        <v>0</v>
      </c>
      <c r="C9964" s="293"/>
      <c r="D9964" s="119">
        <v>99.610000000010899</v>
      </c>
      <c r="E9964" s="119">
        <v>30</v>
      </c>
      <c r="F9964" s="293"/>
      <c r="G9964" s="119">
        <v>99.610000000010899</v>
      </c>
      <c r="H9964" s="119">
        <v>15</v>
      </c>
    </row>
    <row r="9965" spans="1:8">
      <c r="A9965" s="119">
        <v>99.620000000010904</v>
      </c>
      <c r="B9965" s="119">
        <v>0</v>
      </c>
      <c r="C9965" s="293"/>
      <c r="D9965" s="119">
        <v>99.620000000010904</v>
      </c>
      <c r="E9965" s="119">
        <v>30</v>
      </c>
      <c r="F9965" s="293"/>
      <c r="G9965" s="119">
        <v>99.620000000010904</v>
      </c>
      <c r="H9965" s="119">
        <v>15</v>
      </c>
    </row>
    <row r="9966" spans="1:8">
      <c r="A9966" s="119">
        <v>99.630000000010895</v>
      </c>
      <c r="B9966" s="119">
        <v>0</v>
      </c>
      <c r="C9966" s="293"/>
      <c r="D9966" s="119">
        <v>99.630000000010895</v>
      </c>
      <c r="E9966" s="119">
        <v>30</v>
      </c>
      <c r="F9966" s="293"/>
      <c r="G9966" s="119">
        <v>99.630000000010895</v>
      </c>
      <c r="H9966" s="119">
        <v>15</v>
      </c>
    </row>
    <row r="9967" spans="1:8">
      <c r="A9967" s="119">
        <v>99.6400000000109</v>
      </c>
      <c r="B9967" s="119">
        <v>0</v>
      </c>
      <c r="C9967" s="293"/>
      <c r="D9967" s="119">
        <v>99.6400000000109</v>
      </c>
      <c r="E9967" s="119">
        <v>30</v>
      </c>
      <c r="F9967" s="293"/>
      <c r="G9967" s="119">
        <v>99.6400000000109</v>
      </c>
      <c r="H9967" s="119">
        <v>15</v>
      </c>
    </row>
    <row r="9968" spans="1:8">
      <c r="A9968" s="119">
        <v>99.650000000010905</v>
      </c>
      <c r="B9968" s="119">
        <v>0</v>
      </c>
      <c r="C9968" s="293"/>
      <c r="D9968" s="119">
        <v>99.650000000010905</v>
      </c>
      <c r="E9968" s="119">
        <v>30</v>
      </c>
      <c r="F9968" s="293"/>
      <c r="G9968" s="119">
        <v>99.650000000010905</v>
      </c>
      <c r="H9968" s="119">
        <v>15</v>
      </c>
    </row>
    <row r="9969" spans="1:8">
      <c r="A9969" s="119">
        <v>99.660000000010996</v>
      </c>
      <c r="B9969" s="119">
        <v>0</v>
      </c>
      <c r="C9969" s="293"/>
      <c r="D9969" s="119">
        <v>99.660000000010996</v>
      </c>
      <c r="E9969" s="119">
        <v>30</v>
      </c>
      <c r="F9969" s="293"/>
      <c r="G9969" s="119">
        <v>99.660000000010996</v>
      </c>
      <c r="H9969" s="119">
        <v>15</v>
      </c>
    </row>
    <row r="9970" spans="1:8">
      <c r="A9970" s="119">
        <v>99.670000000011001</v>
      </c>
      <c r="B9970" s="119">
        <v>0</v>
      </c>
      <c r="C9970" s="293"/>
      <c r="D9970" s="119">
        <v>99.670000000011001</v>
      </c>
      <c r="E9970" s="119">
        <v>30</v>
      </c>
      <c r="F9970" s="293"/>
      <c r="G9970" s="119">
        <v>99.670000000011001</v>
      </c>
      <c r="H9970" s="119">
        <v>15</v>
      </c>
    </row>
    <row r="9971" spans="1:8">
      <c r="A9971" s="119">
        <v>99.680000000011006</v>
      </c>
      <c r="B9971" s="119">
        <v>0</v>
      </c>
      <c r="C9971" s="293"/>
      <c r="D9971" s="119">
        <v>99.680000000011006</v>
      </c>
      <c r="E9971" s="119">
        <v>30</v>
      </c>
      <c r="F9971" s="293"/>
      <c r="G9971" s="119">
        <v>99.680000000011006</v>
      </c>
      <c r="H9971" s="119">
        <v>15</v>
      </c>
    </row>
    <row r="9972" spans="1:8">
      <c r="A9972" s="119">
        <v>99.690000000010997</v>
      </c>
      <c r="B9972" s="119">
        <v>0</v>
      </c>
      <c r="C9972" s="293"/>
      <c r="D9972" s="119">
        <v>99.690000000010997</v>
      </c>
      <c r="E9972" s="119">
        <v>30</v>
      </c>
      <c r="F9972" s="293"/>
      <c r="G9972" s="119">
        <v>99.690000000010997</v>
      </c>
      <c r="H9972" s="119">
        <v>15</v>
      </c>
    </row>
    <row r="9973" spans="1:8">
      <c r="A9973" s="119">
        <v>99.700000000011002</v>
      </c>
      <c r="B9973" s="119">
        <v>0</v>
      </c>
      <c r="C9973" s="293"/>
      <c r="D9973" s="119">
        <v>99.700000000011002</v>
      </c>
      <c r="E9973" s="119">
        <v>30</v>
      </c>
      <c r="F9973" s="293"/>
      <c r="G9973" s="119">
        <v>99.700000000011002</v>
      </c>
      <c r="H9973" s="119">
        <v>15</v>
      </c>
    </row>
    <row r="9974" spans="1:8">
      <c r="A9974" s="119">
        <v>99.710000000010993</v>
      </c>
      <c r="B9974" s="119">
        <v>0</v>
      </c>
      <c r="C9974" s="293"/>
      <c r="D9974" s="119">
        <v>99.710000000010993</v>
      </c>
      <c r="E9974" s="119">
        <v>30</v>
      </c>
      <c r="F9974" s="293"/>
      <c r="G9974" s="119">
        <v>99.710000000010993</v>
      </c>
      <c r="H9974" s="119">
        <v>15</v>
      </c>
    </row>
    <row r="9975" spans="1:8">
      <c r="A9975" s="119">
        <v>99.720000000010998</v>
      </c>
      <c r="B9975" s="119">
        <v>0</v>
      </c>
      <c r="C9975" s="293"/>
      <c r="D9975" s="119">
        <v>99.720000000010998</v>
      </c>
      <c r="E9975" s="119">
        <v>30</v>
      </c>
      <c r="F9975" s="293"/>
      <c r="G9975" s="119">
        <v>99.720000000010998</v>
      </c>
      <c r="H9975" s="119">
        <v>15</v>
      </c>
    </row>
    <row r="9976" spans="1:8">
      <c r="A9976" s="119">
        <v>99.730000000011003</v>
      </c>
      <c r="B9976" s="119">
        <v>0</v>
      </c>
      <c r="C9976" s="293"/>
      <c r="D9976" s="119">
        <v>99.730000000011003</v>
      </c>
      <c r="E9976" s="119">
        <v>30</v>
      </c>
      <c r="F9976" s="293"/>
      <c r="G9976" s="119">
        <v>99.730000000011003</v>
      </c>
      <c r="H9976" s="119">
        <v>15</v>
      </c>
    </row>
    <row r="9977" spans="1:8">
      <c r="A9977" s="119">
        <v>99.740000000010994</v>
      </c>
      <c r="B9977" s="119">
        <v>0</v>
      </c>
      <c r="C9977" s="293"/>
      <c r="D9977" s="119">
        <v>99.740000000010994</v>
      </c>
      <c r="E9977" s="119">
        <v>30</v>
      </c>
      <c r="F9977" s="293"/>
      <c r="G9977" s="119">
        <v>99.740000000010994</v>
      </c>
      <c r="H9977" s="119">
        <v>15</v>
      </c>
    </row>
    <row r="9978" spans="1:8">
      <c r="A9978" s="119">
        <v>99.750000000010999</v>
      </c>
      <c r="B9978" s="119">
        <v>0</v>
      </c>
      <c r="C9978" s="293"/>
      <c r="D9978" s="119">
        <v>99.750000000010999</v>
      </c>
      <c r="E9978" s="119">
        <v>30</v>
      </c>
      <c r="F9978" s="293"/>
      <c r="G9978" s="119">
        <v>99.750000000010999</v>
      </c>
      <c r="H9978" s="119">
        <v>15</v>
      </c>
    </row>
    <row r="9979" spans="1:8">
      <c r="A9979" s="119">
        <v>99.760000000011004</v>
      </c>
      <c r="B9979" s="119">
        <v>0</v>
      </c>
      <c r="C9979" s="293"/>
      <c r="D9979" s="119">
        <v>99.760000000011004</v>
      </c>
      <c r="E9979" s="119">
        <v>30</v>
      </c>
      <c r="F9979" s="293"/>
      <c r="G9979" s="119">
        <v>99.760000000011004</v>
      </c>
      <c r="H9979" s="119">
        <v>15</v>
      </c>
    </row>
    <row r="9980" spans="1:8">
      <c r="A9980" s="119">
        <v>99.770000000010995</v>
      </c>
      <c r="B9980" s="119">
        <v>0</v>
      </c>
      <c r="C9980" s="293"/>
      <c r="D9980" s="119">
        <v>99.770000000010995</v>
      </c>
      <c r="E9980" s="119">
        <v>30</v>
      </c>
      <c r="F9980" s="293"/>
      <c r="G9980" s="119">
        <v>99.770000000010995</v>
      </c>
      <c r="H9980" s="119">
        <v>15</v>
      </c>
    </row>
    <row r="9981" spans="1:8">
      <c r="A9981" s="119">
        <v>99.780000000011</v>
      </c>
      <c r="B9981" s="119">
        <v>0</v>
      </c>
      <c r="C9981" s="293"/>
      <c r="D9981" s="119">
        <v>99.780000000011</v>
      </c>
      <c r="E9981" s="119">
        <v>30</v>
      </c>
      <c r="F9981" s="293"/>
      <c r="G9981" s="119">
        <v>99.780000000011</v>
      </c>
      <c r="H9981" s="119">
        <v>15</v>
      </c>
    </row>
    <row r="9982" spans="1:8">
      <c r="A9982" s="119">
        <v>99.790000000011005</v>
      </c>
      <c r="B9982" s="119">
        <v>0</v>
      </c>
      <c r="C9982" s="293"/>
      <c r="D9982" s="119">
        <v>99.790000000011005</v>
      </c>
      <c r="E9982" s="119">
        <v>30</v>
      </c>
      <c r="F9982" s="293"/>
      <c r="G9982" s="119">
        <v>99.790000000011005</v>
      </c>
      <c r="H9982" s="119">
        <v>15</v>
      </c>
    </row>
    <row r="9983" spans="1:8">
      <c r="A9983" s="119">
        <v>99.800000000010996</v>
      </c>
      <c r="B9983" s="119">
        <v>0</v>
      </c>
      <c r="C9983" s="293"/>
      <c r="D9983" s="119">
        <v>99.800000000010996</v>
      </c>
      <c r="E9983" s="119">
        <v>30</v>
      </c>
      <c r="F9983" s="293"/>
      <c r="G9983" s="119">
        <v>99.800000000010996</v>
      </c>
      <c r="H9983" s="119">
        <v>15</v>
      </c>
    </row>
    <row r="9984" spans="1:8">
      <c r="A9984" s="119">
        <v>99.810000000011001</v>
      </c>
      <c r="B9984" s="119">
        <v>0</v>
      </c>
      <c r="C9984" s="293"/>
      <c r="D9984" s="119">
        <v>99.810000000011001</v>
      </c>
      <c r="E9984" s="119">
        <v>30</v>
      </c>
      <c r="F9984" s="293"/>
      <c r="G9984" s="119">
        <v>99.810000000011001</v>
      </c>
      <c r="H9984" s="119">
        <v>15</v>
      </c>
    </row>
    <row r="9985" spans="1:8">
      <c r="A9985" s="119">
        <v>99.820000000011007</v>
      </c>
      <c r="B9985" s="119">
        <v>0</v>
      </c>
      <c r="C9985" s="293"/>
      <c r="D9985" s="119">
        <v>99.820000000011007</v>
      </c>
      <c r="E9985" s="119">
        <v>30</v>
      </c>
      <c r="F9985" s="293"/>
      <c r="G9985" s="119">
        <v>99.820000000011007</v>
      </c>
      <c r="H9985" s="119">
        <v>15</v>
      </c>
    </row>
    <row r="9986" spans="1:8">
      <c r="A9986" s="119">
        <v>99.830000000010997</v>
      </c>
      <c r="B9986" s="119">
        <v>0</v>
      </c>
      <c r="C9986" s="293"/>
      <c r="D9986" s="119">
        <v>99.830000000010997</v>
      </c>
      <c r="E9986" s="119">
        <v>30</v>
      </c>
      <c r="F9986" s="293"/>
      <c r="G9986" s="119">
        <v>99.830000000010997</v>
      </c>
      <c r="H9986" s="119">
        <v>15</v>
      </c>
    </row>
    <row r="9987" spans="1:8">
      <c r="A9987" s="119">
        <v>99.840000000011003</v>
      </c>
      <c r="B9987" s="119">
        <v>0</v>
      </c>
      <c r="C9987" s="293"/>
      <c r="D9987" s="119">
        <v>99.840000000011003</v>
      </c>
      <c r="E9987" s="119">
        <v>30</v>
      </c>
      <c r="F9987" s="293"/>
      <c r="G9987" s="119">
        <v>99.840000000011003</v>
      </c>
      <c r="H9987" s="119">
        <v>15</v>
      </c>
    </row>
    <row r="9988" spans="1:8">
      <c r="A9988" s="119">
        <v>99.850000000011093</v>
      </c>
      <c r="B9988" s="119">
        <v>0</v>
      </c>
      <c r="C9988" s="293"/>
      <c r="D9988" s="119">
        <v>99.850000000011093</v>
      </c>
      <c r="E9988" s="119">
        <v>30</v>
      </c>
      <c r="F9988" s="293"/>
      <c r="G9988" s="119">
        <v>99.850000000011093</v>
      </c>
      <c r="H9988" s="119">
        <v>15</v>
      </c>
    </row>
    <row r="9989" spans="1:8">
      <c r="A9989" s="119">
        <v>99.860000000011098</v>
      </c>
      <c r="B9989" s="119">
        <v>0</v>
      </c>
      <c r="C9989" s="293"/>
      <c r="D9989" s="119">
        <v>99.860000000011098</v>
      </c>
      <c r="E9989" s="119">
        <v>30</v>
      </c>
      <c r="F9989" s="293"/>
      <c r="G9989" s="119">
        <v>99.860000000011098</v>
      </c>
      <c r="H9989" s="119">
        <v>15</v>
      </c>
    </row>
    <row r="9990" spans="1:8">
      <c r="A9990" s="119">
        <v>99.870000000011103</v>
      </c>
      <c r="B9990" s="119">
        <v>0</v>
      </c>
      <c r="C9990" s="293"/>
      <c r="D9990" s="119">
        <v>99.870000000011103</v>
      </c>
      <c r="E9990" s="119">
        <v>30</v>
      </c>
      <c r="F9990" s="293"/>
      <c r="G9990" s="119">
        <v>99.870000000011103</v>
      </c>
      <c r="H9990" s="119">
        <v>15</v>
      </c>
    </row>
    <row r="9991" spans="1:8">
      <c r="A9991" s="119">
        <v>99.880000000011094</v>
      </c>
      <c r="B9991" s="119">
        <v>0</v>
      </c>
      <c r="C9991" s="293"/>
      <c r="D9991" s="119">
        <v>99.880000000011094</v>
      </c>
      <c r="E9991" s="119">
        <v>30</v>
      </c>
      <c r="F9991" s="293"/>
      <c r="G9991" s="119">
        <v>99.880000000011094</v>
      </c>
      <c r="H9991" s="119">
        <v>15</v>
      </c>
    </row>
    <row r="9992" spans="1:8">
      <c r="A9992" s="119">
        <v>99.890000000011099</v>
      </c>
      <c r="B9992" s="119">
        <v>0</v>
      </c>
      <c r="C9992" s="293"/>
      <c r="D9992" s="119">
        <v>99.890000000011099</v>
      </c>
      <c r="E9992" s="119">
        <v>30</v>
      </c>
      <c r="F9992" s="293"/>
      <c r="G9992" s="119">
        <v>99.890000000011099</v>
      </c>
      <c r="H9992" s="119">
        <v>15</v>
      </c>
    </row>
    <row r="9993" spans="1:8">
      <c r="A9993" s="119">
        <v>99.900000000011104</v>
      </c>
      <c r="B9993" s="119">
        <v>0</v>
      </c>
      <c r="C9993" s="293"/>
      <c r="D9993" s="119">
        <v>99.900000000011104</v>
      </c>
      <c r="E9993" s="119">
        <v>30</v>
      </c>
      <c r="F9993" s="293"/>
      <c r="G9993" s="119">
        <v>99.900000000011104</v>
      </c>
      <c r="H9993" s="119">
        <v>15</v>
      </c>
    </row>
    <row r="9994" spans="1:8">
      <c r="A9994" s="119">
        <v>99.910000000011095</v>
      </c>
      <c r="B9994" s="119">
        <v>0</v>
      </c>
      <c r="C9994" s="293"/>
      <c r="D9994" s="119">
        <v>99.910000000011095</v>
      </c>
      <c r="E9994" s="119">
        <v>30</v>
      </c>
      <c r="F9994" s="293"/>
      <c r="G9994" s="119">
        <v>99.910000000011095</v>
      </c>
      <c r="H9994" s="119">
        <v>15</v>
      </c>
    </row>
    <row r="9995" spans="1:8">
      <c r="A9995" s="119">
        <v>99.9200000000111</v>
      </c>
      <c r="B9995" s="119">
        <v>0</v>
      </c>
      <c r="C9995" s="293"/>
      <c r="D9995" s="119">
        <v>99.9200000000111</v>
      </c>
      <c r="E9995" s="119">
        <v>30</v>
      </c>
      <c r="F9995" s="293"/>
      <c r="G9995" s="119">
        <v>99.9200000000111</v>
      </c>
      <c r="H9995" s="119">
        <v>15</v>
      </c>
    </row>
    <row r="9996" spans="1:8">
      <c r="A9996" s="119">
        <v>99.930000000011105</v>
      </c>
      <c r="B9996" s="119">
        <v>0</v>
      </c>
      <c r="C9996" s="293"/>
      <c r="D9996" s="119">
        <v>99.930000000011105</v>
      </c>
      <c r="E9996" s="119">
        <v>30</v>
      </c>
      <c r="F9996" s="293"/>
      <c r="G9996" s="119">
        <v>99.930000000011105</v>
      </c>
      <c r="H9996" s="119">
        <v>15</v>
      </c>
    </row>
    <row r="9997" spans="1:8">
      <c r="A9997" s="119">
        <v>99.940000000011096</v>
      </c>
      <c r="B9997" s="119">
        <v>0</v>
      </c>
      <c r="C9997" s="293"/>
      <c r="D9997" s="119">
        <v>99.940000000011096</v>
      </c>
      <c r="E9997" s="119">
        <v>30</v>
      </c>
      <c r="F9997" s="293"/>
      <c r="G9997" s="119">
        <v>99.940000000011096</v>
      </c>
      <c r="H9997" s="119">
        <v>15</v>
      </c>
    </row>
    <row r="9998" spans="1:8">
      <c r="A9998" s="119">
        <v>99.950000000011102</v>
      </c>
      <c r="B9998" s="119">
        <v>0</v>
      </c>
      <c r="C9998" s="293"/>
      <c r="D9998" s="119">
        <v>99.950000000011102</v>
      </c>
      <c r="E9998" s="119">
        <v>30</v>
      </c>
      <c r="F9998" s="293"/>
      <c r="G9998" s="119">
        <v>99.950000000011102</v>
      </c>
      <c r="H9998" s="119">
        <v>15</v>
      </c>
    </row>
    <row r="9999" spans="1:8">
      <c r="A9999" s="119">
        <v>99.960000000011107</v>
      </c>
      <c r="B9999" s="119">
        <v>0</v>
      </c>
      <c r="C9999" s="293"/>
      <c r="D9999" s="119">
        <v>99.960000000011107</v>
      </c>
      <c r="E9999" s="119">
        <v>30</v>
      </c>
      <c r="F9999" s="293"/>
      <c r="G9999" s="119">
        <v>99.960000000011107</v>
      </c>
      <c r="H9999" s="119">
        <v>15</v>
      </c>
    </row>
    <row r="10000" spans="1:8">
      <c r="A10000" s="119">
        <v>99.970000000011098</v>
      </c>
      <c r="B10000" s="119">
        <v>0</v>
      </c>
      <c r="C10000" s="293"/>
      <c r="D10000" s="119">
        <v>99.970000000011098</v>
      </c>
      <c r="E10000" s="119">
        <v>30</v>
      </c>
      <c r="F10000" s="293"/>
      <c r="G10000" s="119">
        <v>99.970000000011098</v>
      </c>
      <c r="H10000" s="119">
        <v>15</v>
      </c>
    </row>
    <row r="10001" spans="1:8">
      <c r="A10001" s="119">
        <v>99.980000000011103</v>
      </c>
      <c r="B10001" s="119">
        <v>0</v>
      </c>
      <c r="C10001" s="293"/>
      <c r="D10001" s="119">
        <v>99.980000000011103</v>
      </c>
      <c r="E10001" s="119">
        <v>30</v>
      </c>
      <c r="F10001" s="293"/>
      <c r="G10001" s="119">
        <v>99.980000000011103</v>
      </c>
      <c r="H10001" s="119">
        <v>15</v>
      </c>
    </row>
    <row r="10002" spans="1:8">
      <c r="A10002" s="119">
        <v>99.990000000011094</v>
      </c>
      <c r="B10002" s="119">
        <v>0</v>
      </c>
      <c r="C10002" s="293"/>
      <c r="D10002" s="119">
        <v>99.990000000011094</v>
      </c>
      <c r="E10002" s="119">
        <v>30</v>
      </c>
      <c r="F10002" s="293"/>
      <c r="G10002" s="119">
        <v>99.990000000011094</v>
      </c>
      <c r="H10002" s="119">
        <v>15</v>
      </c>
    </row>
    <row r="10003" spans="1:8">
      <c r="A10003" s="119">
        <v>100.000000000011</v>
      </c>
      <c r="B10003" s="119">
        <v>0</v>
      </c>
      <c r="C10003" s="293"/>
      <c r="D10003" s="119">
        <v>100.000000000011</v>
      </c>
      <c r="E10003" s="119">
        <v>30</v>
      </c>
      <c r="F10003" s="293"/>
      <c r="G10003" s="119">
        <v>100.000000000011</v>
      </c>
      <c r="H10003" s="119">
        <v>15</v>
      </c>
    </row>
    <row r="10004" spans="1:8">
      <c r="B10004" s="119"/>
      <c r="C10004" s="293"/>
      <c r="D10004" s="119"/>
      <c r="E10004" s="119"/>
      <c r="F10004" s="293"/>
      <c r="G10004" s="119"/>
      <c r="H10004" s="119"/>
    </row>
    <row r="10005" spans="1:8">
      <c r="B10005" s="119"/>
      <c r="C10005" s="293"/>
      <c r="D10005" s="119"/>
      <c r="E10005" s="119"/>
      <c r="F10005" s="293"/>
      <c r="G10005" s="119"/>
      <c r="H10005" s="119"/>
    </row>
    <row r="10006" spans="1:8">
      <c r="B10006" s="119"/>
      <c r="C10006" s="293"/>
      <c r="D10006" s="119"/>
      <c r="E10006" s="119"/>
      <c r="F10006" s="293"/>
      <c r="G10006" s="119"/>
      <c r="H10006" s="119"/>
    </row>
    <row r="10007" spans="1:8">
      <c r="B10007" s="119"/>
      <c r="C10007" s="293"/>
      <c r="D10007" s="119"/>
      <c r="E10007" s="119"/>
      <c r="F10007" s="293"/>
      <c r="G10007" s="119"/>
      <c r="H10007" s="119"/>
    </row>
    <row r="10008" spans="1:8">
      <c r="B10008" s="119"/>
      <c r="C10008" s="293"/>
      <c r="D10008" s="119"/>
      <c r="E10008" s="119"/>
      <c r="F10008" s="293"/>
      <c r="G10008" s="119"/>
      <c r="H10008" s="119"/>
    </row>
    <row r="10009" spans="1:8">
      <c r="B10009" s="119"/>
      <c r="C10009" s="293"/>
      <c r="D10009" s="119"/>
      <c r="E10009" s="119"/>
      <c r="F10009" s="293"/>
      <c r="G10009" s="119"/>
      <c r="H10009" s="119"/>
    </row>
    <row r="10010" spans="1:8">
      <c r="B10010" s="119"/>
      <c r="C10010" s="293"/>
      <c r="D10010" s="119"/>
      <c r="E10010" s="119"/>
      <c r="F10010" s="293"/>
      <c r="G10010" s="119"/>
      <c r="H10010" s="119"/>
    </row>
    <row r="10011" spans="1:8">
      <c r="B10011" s="119"/>
      <c r="C10011" s="293"/>
      <c r="D10011" s="119"/>
      <c r="E10011" s="119"/>
      <c r="F10011" s="293"/>
      <c r="G10011" s="119"/>
      <c r="H10011" s="119"/>
    </row>
    <row r="10012" spans="1:8">
      <c r="B10012" s="119"/>
      <c r="C10012" s="293"/>
      <c r="D10012" s="119"/>
      <c r="E10012" s="119"/>
      <c r="F10012" s="293"/>
      <c r="G10012" s="119"/>
      <c r="H10012" s="119"/>
    </row>
    <row r="10013" spans="1:8">
      <c r="B10013" s="119"/>
      <c r="C10013" s="293"/>
      <c r="D10013" s="119"/>
      <c r="E10013" s="119"/>
      <c r="F10013" s="293"/>
      <c r="G10013" s="119"/>
      <c r="H10013" s="119"/>
    </row>
    <row r="10014" spans="1:8">
      <c r="B10014" s="119"/>
      <c r="C10014" s="293"/>
      <c r="D10014" s="119"/>
      <c r="E10014" s="119"/>
      <c r="F10014" s="293"/>
      <c r="G10014" s="119"/>
      <c r="H10014" s="119"/>
    </row>
    <row r="10015" spans="1:8">
      <c r="B10015" s="119"/>
      <c r="C10015" s="293"/>
      <c r="D10015" s="119"/>
      <c r="E10015" s="119"/>
      <c r="F10015" s="293"/>
      <c r="G10015" s="119"/>
      <c r="H10015" s="119"/>
    </row>
    <row r="10016" spans="1:8">
      <c r="B10016" s="119"/>
      <c r="C10016" s="293"/>
      <c r="D10016" s="119"/>
      <c r="E10016" s="119"/>
      <c r="F10016" s="293"/>
      <c r="G10016" s="119"/>
      <c r="H10016" s="119"/>
    </row>
    <row r="10017" spans="2:8">
      <c r="B10017" s="119"/>
      <c r="C10017" s="293"/>
      <c r="D10017" s="119"/>
      <c r="E10017" s="119"/>
      <c r="F10017" s="293"/>
      <c r="G10017" s="119"/>
      <c r="H10017" s="119"/>
    </row>
    <row r="10018" spans="2:8">
      <c r="B10018" s="119"/>
      <c r="C10018" s="293"/>
      <c r="D10018" s="119"/>
      <c r="E10018" s="119"/>
      <c r="F10018" s="293"/>
      <c r="G10018" s="119"/>
      <c r="H10018" s="119"/>
    </row>
    <row r="10019" spans="2:8">
      <c r="B10019" s="119"/>
      <c r="C10019" s="293"/>
      <c r="D10019" s="119"/>
      <c r="E10019" s="119"/>
      <c r="F10019" s="293"/>
      <c r="G10019" s="119"/>
      <c r="H10019" s="119"/>
    </row>
    <row r="10020" spans="2:8">
      <c r="B10020" s="119"/>
      <c r="C10020" s="293"/>
      <c r="D10020" s="119"/>
      <c r="E10020" s="119"/>
      <c r="F10020" s="293"/>
      <c r="G10020" s="119"/>
      <c r="H10020" s="119"/>
    </row>
    <row r="10021" spans="2:8">
      <c r="B10021" s="119"/>
      <c r="C10021" s="293"/>
      <c r="D10021" s="119"/>
      <c r="E10021" s="119"/>
      <c r="F10021" s="293"/>
      <c r="G10021" s="119"/>
      <c r="H10021" s="119"/>
    </row>
    <row r="10022" spans="2:8">
      <c r="B10022" s="119"/>
      <c r="C10022" s="293"/>
      <c r="D10022" s="119"/>
      <c r="E10022" s="119"/>
      <c r="F10022" s="293"/>
      <c r="G10022" s="119"/>
      <c r="H10022" s="119"/>
    </row>
    <row r="10023" spans="2:8">
      <c r="B10023" s="119"/>
      <c r="C10023" s="293"/>
      <c r="D10023" s="119"/>
      <c r="E10023" s="119"/>
      <c r="F10023" s="293"/>
      <c r="G10023" s="119"/>
      <c r="H10023" s="119"/>
    </row>
    <row r="10024" spans="2:8">
      <c r="B10024" s="119"/>
      <c r="C10024" s="293"/>
      <c r="D10024" s="119"/>
      <c r="E10024" s="119"/>
      <c r="F10024" s="293"/>
      <c r="G10024" s="119"/>
      <c r="H10024" s="119"/>
    </row>
    <row r="10025" spans="2:8">
      <c r="B10025" s="119"/>
      <c r="C10025" s="293"/>
      <c r="D10025" s="119"/>
      <c r="E10025" s="119"/>
      <c r="F10025" s="293"/>
      <c r="G10025" s="119"/>
      <c r="H10025" s="119"/>
    </row>
    <row r="10026" spans="2:8">
      <c r="B10026" s="119"/>
      <c r="C10026" s="293"/>
      <c r="D10026" s="119"/>
      <c r="E10026" s="119"/>
      <c r="F10026" s="293"/>
      <c r="G10026" s="119"/>
      <c r="H10026" s="119"/>
    </row>
    <row r="10027" spans="2:8">
      <c r="B10027" s="119"/>
      <c r="C10027" s="293"/>
      <c r="D10027" s="119"/>
      <c r="E10027" s="119"/>
      <c r="F10027" s="293"/>
      <c r="G10027" s="119"/>
      <c r="H10027" s="119"/>
    </row>
    <row r="10028" spans="2:8">
      <c r="B10028" s="119"/>
      <c r="C10028" s="293"/>
      <c r="D10028" s="119"/>
      <c r="E10028" s="119"/>
      <c r="F10028" s="293"/>
      <c r="G10028" s="119"/>
      <c r="H10028" s="119"/>
    </row>
    <row r="10029" spans="2:8">
      <c r="B10029" s="119"/>
      <c r="C10029" s="293"/>
      <c r="D10029" s="119"/>
      <c r="E10029" s="119"/>
      <c r="F10029" s="293"/>
      <c r="G10029" s="119"/>
      <c r="H10029" s="119"/>
    </row>
    <row r="10030" spans="2:8">
      <c r="B10030" s="119"/>
      <c r="C10030" s="293"/>
      <c r="D10030" s="119"/>
      <c r="E10030" s="119"/>
      <c r="F10030" s="293"/>
      <c r="G10030" s="119"/>
      <c r="H10030" s="119"/>
    </row>
    <row r="10031" spans="2:8">
      <c r="B10031" s="119"/>
      <c r="C10031" s="293"/>
      <c r="D10031" s="119"/>
      <c r="E10031" s="119"/>
      <c r="F10031" s="293"/>
      <c r="G10031" s="119"/>
      <c r="H10031" s="119"/>
    </row>
    <row r="10032" spans="2:8">
      <c r="B10032" s="119"/>
      <c r="C10032" s="293"/>
      <c r="D10032" s="119"/>
      <c r="E10032" s="119"/>
      <c r="F10032" s="293"/>
      <c r="G10032" s="119"/>
      <c r="H10032" s="119"/>
    </row>
    <row r="10033" spans="2:8">
      <c r="B10033" s="119"/>
      <c r="C10033" s="293"/>
      <c r="D10033" s="119"/>
      <c r="E10033" s="119"/>
      <c r="F10033" s="293"/>
      <c r="G10033" s="119"/>
      <c r="H10033" s="119"/>
    </row>
    <row r="10034" spans="2:8">
      <c r="B10034" s="119"/>
      <c r="C10034" s="293"/>
      <c r="D10034" s="119"/>
      <c r="E10034" s="119"/>
      <c r="F10034" s="293"/>
      <c r="G10034" s="119"/>
      <c r="H10034" s="119"/>
    </row>
    <row r="10035" spans="2:8">
      <c r="B10035" s="119"/>
      <c r="C10035" s="293"/>
      <c r="D10035" s="119"/>
      <c r="E10035" s="119"/>
      <c r="F10035" s="293"/>
      <c r="G10035" s="119"/>
      <c r="H10035" s="119"/>
    </row>
    <row r="10036" spans="2:8">
      <c r="B10036" s="119"/>
      <c r="C10036" s="293"/>
      <c r="D10036" s="119"/>
      <c r="E10036" s="119"/>
      <c r="F10036" s="293"/>
      <c r="G10036" s="119"/>
      <c r="H10036" s="119"/>
    </row>
    <row r="10037" spans="2:8">
      <c r="B10037" s="119"/>
      <c r="C10037" s="293"/>
      <c r="D10037" s="119"/>
      <c r="E10037" s="119"/>
      <c r="F10037" s="293"/>
      <c r="G10037" s="119"/>
      <c r="H10037" s="119"/>
    </row>
    <row r="10038" spans="2:8">
      <c r="B10038" s="119"/>
      <c r="C10038" s="293"/>
      <c r="D10038" s="119"/>
      <c r="E10038" s="119"/>
      <c r="F10038" s="293"/>
      <c r="G10038" s="119"/>
      <c r="H10038" s="119"/>
    </row>
    <row r="10039" spans="2:8">
      <c r="B10039" s="119"/>
      <c r="C10039" s="293"/>
      <c r="D10039" s="119"/>
      <c r="E10039" s="119"/>
      <c r="F10039" s="293"/>
      <c r="G10039" s="119"/>
      <c r="H10039" s="119"/>
    </row>
    <row r="10040" spans="2:8">
      <c r="B10040" s="119"/>
      <c r="C10040" s="293"/>
      <c r="D10040" s="119"/>
      <c r="E10040" s="119"/>
      <c r="F10040" s="293"/>
      <c r="G10040" s="119"/>
      <c r="H10040" s="119"/>
    </row>
    <row r="10041" spans="2:8">
      <c r="B10041" s="119"/>
      <c r="C10041" s="293"/>
      <c r="D10041" s="119"/>
      <c r="E10041" s="119"/>
      <c r="F10041" s="293"/>
      <c r="G10041" s="119"/>
      <c r="H10041" s="119"/>
    </row>
    <row r="10042" spans="2:8">
      <c r="B10042" s="119"/>
      <c r="C10042" s="293"/>
      <c r="D10042" s="119"/>
      <c r="E10042" s="119"/>
      <c r="F10042" s="293"/>
      <c r="G10042" s="119"/>
      <c r="H10042" s="119"/>
    </row>
    <row r="10043" spans="2:8">
      <c r="B10043" s="119"/>
      <c r="C10043" s="293"/>
      <c r="D10043" s="119"/>
      <c r="E10043" s="119"/>
      <c r="F10043" s="293"/>
      <c r="G10043" s="119"/>
      <c r="H10043" s="119"/>
    </row>
    <row r="10044" spans="2:8">
      <c r="B10044" s="119"/>
      <c r="C10044" s="293"/>
      <c r="D10044" s="119"/>
      <c r="E10044" s="119"/>
      <c r="F10044" s="293"/>
      <c r="G10044" s="119"/>
      <c r="H10044" s="119"/>
    </row>
    <row r="10045" spans="2:8">
      <c r="B10045" s="119"/>
      <c r="C10045" s="293"/>
      <c r="D10045" s="119"/>
      <c r="E10045" s="119"/>
      <c r="F10045" s="293"/>
      <c r="G10045" s="119"/>
      <c r="H10045" s="119"/>
    </row>
    <row r="10046" spans="2:8">
      <c r="B10046" s="119"/>
      <c r="C10046" s="293"/>
      <c r="D10046" s="119"/>
      <c r="E10046" s="119"/>
      <c r="F10046" s="293"/>
      <c r="G10046" s="119"/>
      <c r="H10046" s="119"/>
    </row>
    <row r="10047" spans="2:8">
      <c r="B10047" s="119"/>
      <c r="C10047" s="293"/>
      <c r="D10047" s="119"/>
      <c r="E10047" s="119"/>
      <c r="F10047" s="293"/>
      <c r="G10047" s="119"/>
      <c r="H10047" s="119"/>
    </row>
    <row r="10048" spans="2:8">
      <c r="B10048" s="119"/>
      <c r="C10048" s="293"/>
      <c r="D10048" s="119"/>
      <c r="E10048" s="119"/>
      <c r="F10048" s="293"/>
      <c r="G10048" s="119"/>
      <c r="H10048" s="119"/>
    </row>
    <row r="10049" spans="2:8">
      <c r="B10049" s="119"/>
      <c r="C10049" s="293"/>
      <c r="D10049" s="119"/>
      <c r="E10049" s="119"/>
      <c r="F10049" s="293"/>
      <c r="G10049" s="119"/>
      <c r="H10049" s="119"/>
    </row>
    <row r="10050" spans="2:8">
      <c r="B10050" s="119"/>
      <c r="C10050" s="293"/>
      <c r="D10050" s="119"/>
      <c r="E10050" s="119"/>
      <c r="F10050" s="293"/>
      <c r="G10050" s="119"/>
      <c r="H10050" s="119"/>
    </row>
    <row r="10051" spans="2:8">
      <c r="B10051" s="119"/>
      <c r="C10051" s="293"/>
      <c r="D10051" s="119"/>
      <c r="E10051" s="119"/>
      <c r="F10051" s="293"/>
      <c r="G10051" s="119"/>
      <c r="H10051" s="119"/>
    </row>
    <row r="10052" spans="2:8">
      <c r="B10052" s="119"/>
      <c r="C10052" s="293"/>
      <c r="D10052" s="119"/>
      <c r="E10052" s="119"/>
      <c r="F10052" s="293"/>
      <c r="G10052" s="119"/>
      <c r="H10052" s="119"/>
    </row>
    <row r="10053" spans="2:8">
      <c r="B10053" s="119"/>
      <c r="C10053" s="293"/>
      <c r="D10053" s="119"/>
      <c r="E10053" s="119"/>
      <c r="F10053" s="293"/>
      <c r="G10053" s="119"/>
      <c r="H10053" s="119"/>
    </row>
    <row r="10054" spans="2:8">
      <c r="B10054" s="119"/>
      <c r="C10054" s="293"/>
      <c r="D10054" s="119"/>
      <c r="E10054" s="119"/>
      <c r="F10054" s="293"/>
      <c r="G10054" s="119"/>
      <c r="H10054" s="119"/>
    </row>
    <row r="10055" spans="2:8">
      <c r="B10055" s="119"/>
      <c r="C10055" s="293"/>
      <c r="D10055" s="119"/>
      <c r="E10055" s="119"/>
      <c r="F10055" s="293"/>
      <c r="G10055" s="119"/>
      <c r="H10055" s="119"/>
    </row>
    <row r="10056" spans="2:8">
      <c r="B10056" s="119"/>
      <c r="C10056" s="293"/>
      <c r="D10056" s="119"/>
      <c r="E10056" s="119"/>
      <c r="F10056" s="293"/>
      <c r="G10056" s="119"/>
      <c r="H10056" s="119"/>
    </row>
    <row r="10057" spans="2:8">
      <c r="B10057" s="119"/>
      <c r="C10057" s="293"/>
      <c r="D10057" s="119"/>
      <c r="E10057" s="119"/>
      <c r="F10057" s="293"/>
      <c r="G10057" s="119"/>
      <c r="H10057" s="119"/>
    </row>
    <row r="10058" spans="2:8">
      <c r="B10058" s="119"/>
      <c r="C10058" s="293"/>
      <c r="D10058" s="119"/>
      <c r="E10058" s="119"/>
      <c r="F10058" s="293"/>
      <c r="G10058" s="119"/>
      <c r="H10058" s="119"/>
    </row>
    <row r="10059" spans="2:8">
      <c r="B10059" s="119"/>
      <c r="C10059" s="293"/>
      <c r="D10059" s="119"/>
      <c r="E10059" s="119"/>
      <c r="F10059" s="293"/>
      <c r="G10059" s="119"/>
      <c r="H10059" s="119"/>
    </row>
    <row r="10060" spans="2:8">
      <c r="B10060" s="119"/>
      <c r="C10060" s="293"/>
      <c r="D10060" s="119"/>
      <c r="E10060" s="119"/>
      <c r="F10060" s="293"/>
      <c r="G10060" s="119"/>
      <c r="H10060" s="119"/>
    </row>
    <row r="10061" spans="2:8">
      <c r="B10061" s="119"/>
      <c r="C10061" s="293"/>
      <c r="D10061" s="119"/>
      <c r="E10061" s="119"/>
      <c r="F10061" s="293"/>
      <c r="G10061" s="119"/>
      <c r="H10061" s="119"/>
    </row>
    <row r="10062" spans="2:8">
      <c r="B10062" s="119"/>
      <c r="C10062" s="293"/>
      <c r="D10062" s="119"/>
      <c r="E10062" s="119"/>
      <c r="F10062" s="293"/>
      <c r="G10062" s="119"/>
      <c r="H10062" s="119"/>
    </row>
    <row r="10063" spans="2:8">
      <c r="B10063" s="119"/>
      <c r="C10063" s="293"/>
      <c r="D10063" s="119"/>
      <c r="E10063" s="119"/>
      <c r="F10063" s="293"/>
      <c r="G10063" s="119"/>
      <c r="H10063" s="119"/>
    </row>
    <row r="10064" spans="2:8">
      <c r="B10064" s="119"/>
      <c r="C10064" s="293"/>
      <c r="D10064" s="119"/>
      <c r="E10064" s="119"/>
      <c r="F10064" s="293"/>
      <c r="G10064" s="119"/>
      <c r="H10064" s="119"/>
    </row>
    <row r="10065" spans="2:8">
      <c r="B10065" s="119"/>
      <c r="C10065" s="293"/>
      <c r="D10065" s="119"/>
      <c r="E10065" s="119"/>
      <c r="F10065" s="293"/>
      <c r="G10065" s="119"/>
      <c r="H10065" s="119"/>
    </row>
    <row r="10066" spans="2:8">
      <c r="B10066" s="119"/>
      <c r="C10066" s="293"/>
      <c r="D10066" s="119"/>
      <c r="E10066" s="119"/>
      <c r="F10066" s="293"/>
      <c r="G10066" s="119"/>
      <c r="H10066" s="119"/>
    </row>
    <row r="10067" spans="2:8">
      <c r="B10067" s="119"/>
      <c r="C10067" s="293"/>
      <c r="D10067" s="119"/>
      <c r="E10067" s="119"/>
      <c r="F10067" s="293"/>
      <c r="G10067" s="119"/>
      <c r="H10067" s="119"/>
    </row>
    <row r="10068" spans="2:8">
      <c r="B10068" s="119"/>
      <c r="C10068" s="293"/>
      <c r="D10068" s="119"/>
      <c r="E10068" s="119"/>
      <c r="F10068" s="293"/>
      <c r="G10068" s="119"/>
      <c r="H10068" s="119"/>
    </row>
    <row r="10069" spans="2:8">
      <c r="B10069" s="119"/>
      <c r="C10069" s="293"/>
      <c r="D10069" s="119"/>
      <c r="E10069" s="119"/>
      <c r="F10069" s="293"/>
      <c r="G10069" s="119"/>
      <c r="H10069" s="119"/>
    </row>
    <row r="10070" spans="2:8">
      <c r="B10070" s="119"/>
      <c r="C10070" s="293"/>
      <c r="D10070" s="119"/>
      <c r="E10070" s="119"/>
      <c r="F10070" s="293"/>
      <c r="G10070" s="119"/>
      <c r="H10070" s="119"/>
    </row>
    <row r="10071" spans="2:8">
      <c r="B10071" s="119"/>
      <c r="C10071" s="293"/>
      <c r="D10071" s="119"/>
      <c r="E10071" s="119"/>
      <c r="F10071" s="293"/>
      <c r="G10071" s="119"/>
      <c r="H10071" s="119"/>
    </row>
    <row r="10072" spans="2:8">
      <c r="B10072" s="119"/>
      <c r="C10072" s="293"/>
      <c r="D10072" s="119"/>
      <c r="E10072" s="119"/>
      <c r="F10072" s="293"/>
      <c r="G10072" s="119"/>
      <c r="H10072" s="119"/>
    </row>
    <row r="10073" spans="2:8">
      <c r="B10073" s="119"/>
      <c r="C10073" s="293"/>
      <c r="D10073" s="119"/>
      <c r="E10073" s="119"/>
      <c r="F10073" s="293"/>
      <c r="G10073" s="119"/>
      <c r="H10073" s="119"/>
    </row>
    <row r="10074" spans="2:8">
      <c r="B10074" s="119"/>
      <c r="C10074" s="293"/>
      <c r="D10074" s="119"/>
      <c r="E10074" s="119"/>
      <c r="F10074" s="293"/>
      <c r="G10074" s="119"/>
      <c r="H10074" s="119"/>
    </row>
    <row r="10075" spans="2:8">
      <c r="B10075" s="119"/>
      <c r="C10075" s="293"/>
      <c r="D10075" s="119"/>
      <c r="E10075" s="119"/>
      <c r="F10075" s="293"/>
      <c r="G10075" s="119"/>
      <c r="H10075" s="119"/>
    </row>
    <row r="10076" spans="2:8">
      <c r="B10076" s="119"/>
      <c r="C10076" s="293"/>
      <c r="D10076" s="119"/>
      <c r="E10076" s="119"/>
      <c r="F10076" s="293"/>
      <c r="G10076" s="119"/>
      <c r="H10076" s="119"/>
    </row>
    <row r="10077" spans="2:8">
      <c r="B10077" s="119"/>
      <c r="C10077" s="293"/>
      <c r="D10077" s="119"/>
      <c r="E10077" s="119"/>
      <c r="F10077" s="293"/>
      <c r="G10077" s="119"/>
      <c r="H10077" s="119"/>
    </row>
    <row r="10078" spans="2:8">
      <c r="B10078" s="119"/>
      <c r="C10078" s="293"/>
      <c r="D10078" s="119"/>
      <c r="E10078" s="119"/>
      <c r="F10078" s="293"/>
      <c r="G10078" s="119"/>
      <c r="H10078" s="119"/>
    </row>
    <row r="10079" spans="2:8">
      <c r="B10079" s="119"/>
      <c r="C10079" s="293"/>
      <c r="D10079" s="119"/>
      <c r="E10079" s="119"/>
      <c r="F10079" s="293"/>
      <c r="G10079" s="119"/>
      <c r="H10079" s="119"/>
    </row>
    <row r="10080" spans="2:8">
      <c r="B10080" s="119"/>
      <c r="C10080" s="293"/>
      <c r="D10080" s="119"/>
      <c r="E10080" s="119"/>
      <c r="F10080" s="293"/>
      <c r="G10080" s="119"/>
      <c r="H10080" s="119"/>
    </row>
    <row r="10081" spans="2:8">
      <c r="B10081" s="119"/>
      <c r="C10081" s="293"/>
      <c r="D10081" s="119"/>
      <c r="E10081" s="119"/>
      <c r="F10081" s="293"/>
      <c r="G10081" s="119"/>
      <c r="H10081" s="119"/>
    </row>
    <row r="10082" spans="2:8">
      <c r="B10082" s="119"/>
      <c r="C10082" s="293"/>
      <c r="D10082" s="119"/>
      <c r="E10082" s="119"/>
      <c r="F10082" s="293"/>
      <c r="G10082" s="119"/>
      <c r="H10082" s="119"/>
    </row>
    <row r="10083" spans="2:8">
      <c r="B10083" s="119"/>
      <c r="C10083" s="293"/>
      <c r="D10083" s="119"/>
      <c r="E10083" s="119"/>
      <c r="F10083" s="293"/>
      <c r="G10083" s="119"/>
      <c r="H10083" s="119"/>
    </row>
    <row r="10084" spans="2:8">
      <c r="B10084" s="119"/>
      <c r="C10084" s="293"/>
      <c r="D10084" s="119"/>
      <c r="E10084" s="119"/>
      <c r="F10084" s="293"/>
      <c r="G10084" s="119"/>
      <c r="H10084" s="119"/>
    </row>
    <row r="10085" spans="2:8">
      <c r="B10085" s="119"/>
      <c r="C10085" s="293"/>
      <c r="D10085" s="119"/>
      <c r="E10085" s="119"/>
      <c r="F10085" s="293"/>
      <c r="G10085" s="119"/>
      <c r="H10085" s="119"/>
    </row>
    <row r="10086" spans="2:8">
      <c r="B10086" s="119"/>
      <c r="C10086" s="293"/>
      <c r="D10086" s="119"/>
      <c r="E10086" s="119"/>
      <c r="F10086" s="293"/>
      <c r="G10086" s="119"/>
      <c r="H10086" s="119"/>
    </row>
    <row r="10087" spans="2:8">
      <c r="B10087" s="119"/>
      <c r="C10087" s="293"/>
      <c r="D10087" s="119"/>
      <c r="E10087" s="119"/>
      <c r="F10087" s="293"/>
      <c r="G10087" s="119"/>
      <c r="H10087" s="119"/>
    </row>
    <row r="10088" spans="2:8">
      <c r="B10088" s="119"/>
      <c r="C10088" s="293"/>
      <c r="D10088" s="119"/>
      <c r="E10088" s="119"/>
      <c r="F10088" s="293"/>
      <c r="G10088" s="119"/>
      <c r="H10088" s="119"/>
    </row>
    <row r="10089" spans="2:8">
      <c r="B10089" s="119"/>
      <c r="C10089" s="293"/>
      <c r="D10089" s="119"/>
      <c r="E10089" s="119"/>
      <c r="F10089" s="293"/>
      <c r="G10089" s="119"/>
      <c r="H10089" s="119"/>
    </row>
    <row r="10090" spans="2:8">
      <c r="B10090" s="119"/>
      <c r="C10090" s="293"/>
      <c r="D10090" s="119"/>
      <c r="E10090" s="119"/>
      <c r="F10090" s="293"/>
      <c r="G10090" s="119"/>
      <c r="H10090" s="119"/>
    </row>
    <row r="10091" spans="2:8">
      <c r="B10091" s="119"/>
      <c r="C10091" s="293"/>
      <c r="D10091" s="119"/>
      <c r="E10091" s="119"/>
      <c r="F10091" s="293"/>
      <c r="G10091" s="119"/>
      <c r="H10091" s="119"/>
    </row>
    <row r="10092" spans="2:8">
      <c r="B10092" s="119"/>
      <c r="C10092" s="293"/>
      <c r="D10092" s="119"/>
      <c r="E10092" s="119"/>
      <c r="F10092" s="293"/>
      <c r="G10092" s="119"/>
      <c r="H10092" s="119"/>
    </row>
    <row r="10093" spans="2:8">
      <c r="B10093" s="119"/>
      <c r="C10093" s="293"/>
      <c r="D10093" s="119"/>
      <c r="E10093" s="119"/>
      <c r="F10093" s="293"/>
      <c r="G10093" s="119"/>
      <c r="H10093" s="119"/>
    </row>
    <row r="10094" spans="2:8">
      <c r="B10094" s="119"/>
      <c r="C10094" s="293"/>
      <c r="D10094" s="119"/>
      <c r="E10094" s="119"/>
      <c r="F10094" s="293"/>
      <c r="G10094" s="119"/>
      <c r="H10094" s="119"/>
    </row>
    <row r="10095" spans="2:8">
      <c r="B10095" s="119"/>
      <c r="C10095" s="293"/>
      <c r="D10095" s="119"/>
      <c r="E10095" s="119"/>
      <c r="F10095" s="293"/>
      <c r="G10095" s="119"/>
      <c r="H10095" s="119"/>
    </row>
    <row r="10096" spans="2:8">
      <c r="B10096" s="119"/>
      <c r="C10096" s="293"/>
      <c r="D10096" s="119"/>
      <c r="E10096" s="119"/>
      <c r="F10096" s="293"/>
      <c r="G10096" s="119"/>
      <c r="H10096" s="119"/>
    </row>
    <row r="10097" spans="2:8">
      <c r="B10097" s="119"/>
      <c r="C10097" s="293"/>
      <c r="D10097" s="119"/>
      <c r="E10097" s="119"/>
      <c r="F10097" s="293"/>
      <c r="G10097" s="119"/>
      <c r="H10097" s="119"/>
    </row>
    <row r="10098" spans="2:8">
      <c r="B10098" s="119"/>
      <c r="C10098" s="293"/>
      <c r="D10098" s="119"/>
      <c r="E10098" s="119"/>
      <c r="F10098" s="293"/>
      <c r="G10098" s="119"/>
      <c r="H10098" s="119"/>
    </row>
    <row r="10099" spans="2:8">
      <c r="B10099" s="119"/>
      <c r="C10099" s="293"/>
      <c r="D10099" s="119"/>
      <c r="E10099" s="119"/>
      <c r="F10099" s="293"/>
      <c r="G10099" s="119"/>
      <c r="H10099" s="119"/>
    </row>
    <row r="10100" spans="2:8">
      <c r="B10100" s="119"/>
      <c r="C10100" s="293"/>
      <c r="D10100" s="119"/>
      <c r="E10100" s="119"/>
      <c r="F10100" s="293"/>
      <c r="G10100" s="119"/>
      <c r="H10100" s="119"/>
    </row>
    <row r="10101" spans="2:8">
      <c r="B10101" s="119"/>
      <c r="C10101" s="293"/>
      <c r="D10101" s="119"/>
      <c r="E10101" s="119"/>
      <c r="F10101" s="293"/>
      <c r="G10101" s="119"/>
      <c r="H10101" s="119"/>
    </row>
    <row r="10102" spans="2:8">
      <c r="B10102" s="119"/>
      <c r="C10102" s="293"/>
      <c r="D10102" s="119"/>
      <c r="E10102" s="119"/>
      <c r="F10102" s="293"/>
      <c r="G10102" s="119"/>
      <c r="H10102" s="119"/>
    </row>
    <row r="10103" spans="2:8">
      <c r="B10103" s="119"/>
      <c r="C10103" s="293"/>
      <c r="D10103" s="119"/>
      <c r="E10103" s="119"/>
      <c r="F10103" s="293"/>
      <c r="G10103" s="119"/>
      <c r="H10103" s="119"/>
    </row>
    <row r="10104" spans="2:8">
      <c r="B10104" s="119"/>
      <c r="C10104" s="293"/>
      <c r="D10104" s="119"/>
      <c r="E10104" s="119"/>
      <c r="F10104" s="293"/>
      <c r="G10104" s="119"/>
      <c r="H10104" s="119"/>
    </row>
    <row r="10105" spans="2:8">
      <c r="B10105" s="119"/>
      <c r="C10105" s="293"/>
      <c r="D10105" s="119"/>
      <c r="E10105" s="119"/>
      <c r="F10105" s="293"/>
      <c r="G10105" s="119"/>
      <c r="H10105" s="119"/>
    </row>
    <row r="10106" spans="2:8">
      <c r="B10106" s="119"/>
      <c r="C10106" s="293"/>
      <c r="D10106" s="119"/>
      <c r="E10106" s="119"/>
      <c r="F10106" s="293"/>
      <c r="G10106" s="119"/>
      <c r="H10106" s="119"/>
    </row>
    <row r="10107" spans="2:8">
      <c r="B10107" s="119"/>
      <c r="C10107" s="293"/>
      <c r="D10107" s="119"/>
      <c r="E10107" s="119"/>
      <c r="F10107" s="293"/>
      <c r="G10107" s="119"/>
      <c r="H10107" s="119"/>
    </row>
    <row r="10108" spans="2:8">
      <c r="B10108" s="119"/>
      <c r="C10108" s="293"/>
      <c r="D10108" s="119"/>
      <c r="E10108" s="119"/>
      <c r="F10108" s="293"/>
      <c r="G10108" s="119"/>
      <c r="H10108" s="119"/>
    </row>
    <row r="10109" spans="2:8">
      <c r="B10109" s="119"/>
      <c r="C10109" s="293"/>
      <c r="D10109" s="119"/>
      <c r="E10109" s="119"/>
      <c r="F10109" s="293"/>
      <c r="G10109" s="119"/>
      <c r="H10109" s="119"/>
    </row>
    <row r="10110" spans="2:8">
      <c r="B10110" s="119"/>
      <c r="C10110" s="293"/>
      <c r="D10110" s="119"/>
      <c r="E10110" s="119"/>
      <c r="F10110" s="293"/>
      <c r="G10110" s="119"/>
      <c r="H10110" s="119"/>
    </row>
    <row r="10111" spans="2:8">
      <c r="B10111" s="119"/>
      <c r="C10111" s="293"/>
      <c r="D10111" s="119"/>
      <c r="E10111" s="119"/>
      <c r="F10111" s="293"/>
      <c r="G10111" s="119"/>
      <c r="H10111" s="119"/>
    </row>
    <row r="10112" spans="2:8">
      <c r="B10112" s="119"/>
      <c r="C10112" s="293"/>
      <c r="D10112" s="119"/>
      <c r="E10112" s="119"/>
      <c r="F10112" s="293"/>
      <c r="G10112" s="119"/>
      <c r="H10112" s="119"/>
    </row>
    <row r="10113" spans="2:8">
      <c r="B10113" s="119"/>
      <c r="C10113" s="293"/>
      <c r="D10113" s="119"/>
      <c r="E10113" s="119"/>
      <c r="F10113" s="293"/>
      <c r="G10113" s="119"/>
      <c r="H10113" s="119"/>
    </row>
    <row r="10114" spans="2:8">
      <c r="B10114" s="119"/>
      <c r="C10114" s="293"/>
      <c r="D10114" s="119"/>
      <c r="E10114" s="119"/>
      <c r="F10114" s="293"/>
      <c r="G10114" s="119"/>
      <c r="H10114" s="119"/>
    </row>
    <row r="10115" spans="2:8">
      <c r="B10115" s="119"/>
      <c r="C10115" s="293"/>
      <c r="D10115" s="119"/>
      <c r="E10115" s="119"/>
      <c r="F10115" s="293"/>
      <c r="G10115" s="119"/>
      <c r="H10115" s="119"/>
    </row>
    <row r="10116" spans="2:8">
      <c r="B10116" s="119"/>
      <c r="C10116" s="293"/>
      <c r="D10116" s="119"/>
      <c r="E10116" s="119"/>
      <c r="F10116" s="293"/>
      <c r="G10116" s="119"/>
      <c r="H10116" s="119"/>
    </row>
    <row r="10117" spans="2:8">
      <c r="B10117" s="119"/>
      <c r="C10117" s="293"/>
      <c r="D10117" s="119"/>
      <c r="E10117" s="119"/>
      <c r="F10117" s="293"/>
      <c r="G10117" s="119"/>
      <c r="H10117" s="119"/>
    </row>
    <row r="10118" spans="2:8">
      <c r="B10118" s="119"/>
      <c r="C10118" s="293"/>
      <c r="D10118" s="119"/>
      <c r="E10118" s="119"/>
      <c r="F10118" s="293"/>
      <c r="G10118" s="119"/>
      <c r="H10118" s="119"/>
    </row>
    <row r="10119" spans="2:8">
      <c r="B10119" s="119"/>
      <c r="C10119" s="293"/>
      <c r="D10119" s="119"/>
      <c r="E10119" s="119"/>
      <c r="F10119" s="293"/>
      <c r="G10119" s="119"/>
      <c r="H10119" s="119"/>
    </row>
    <row r="10120" spans="2:8">
      <c r="B10120" s="119"/>
      <c r="C10120" s="293"/>
      <c r="D10120" s="119"/>
      <c r="E10120" s="119"/>
      <c r="F10120" s="293"/>
      <c r="G10120" s="119"/>
      <c r="H10120" s="119"/>
    </row>
    <row r="10121" spans="2:8">
      <c r="B10121" s="119"/>
      <c r="C10121" s="293"/>
      <c r="D10121" s="119"/>
      <c r="E10121" s="119"/>
      <c r="F10121" s="293"/>
      <c r="G10121" s="119"/>
      <c r="H10121" s="119"/>
    </row>
    <row r="10122" spans="2:8">
      <c r="B10122" s="119"/>
      <c r="C10122" s="293"/>
      <c r="D10122" s="119"/>
      <c r="E10122" s="119"/>
      <c r="F10122" s="293"/>
      <c r="G10122" s="119"/>
      <c r="H10122" s="119"/>
    </row>
    <row r="10123" spans="2:8">
      <c r="B10123" s="119"/>
      <c r="C10123" s="293"/>
      <c r="D10123" s="119"/>
      <c r="E10123" s="119"/>
      <c r="F10123" s="293"/>
      <c r="G10123" s="119"/>
      <c r="H10123" s="119"/>
    </row>
    <row r="10124" spans="2:8">
      <c r="B10124" s="119"/>
      <c r="C10124" s="293"/>
      <c r="D10124" s="119"/>
      <c r="E10124" s="119"/>
      <c r="F10124" s="293"/>
      <c r="G10124" s="119"/>
      <c r="H10124" s="119"/>
    </row>
    <row r="10125" spans="2:8">
      <c r="B10125" s="119"/>
      <c r="C10125" s="293"/>
      <c r="D10125" s="119"/>
      <c r="E10125" s="119"/>
      <c r="F10125" s="293"/>
      <c r="G10125" s="119"/>
      <c r="H10125" s="119"/>
    </row>
    <row r="10126" spans="2:8">
      <c r="B10126" s="119"/>
      <c r="C10126" s="293"/>
      <c r="D10126" s="119"/>
      <c r="E10126" s="119"/>
      <c r="F10126" s="293"/>
      <c r="G10126" s="119"/>
      <c r="H10126" s="119"/>
    </row>
    <row r="10127" spans="2:8">
      <c r="B10127" s="119"/>
      <c r="C10127" s="293"/>
      <c r="D10127" s="119"/>
      <c r="E10127" s="119"/>
      <c r="F10127" s="293"/>
      <c r="G10127" s="119"/>
      <c r="H10127" s="119"/>
    </row>
    <row r="10128" spans="2:8">
      <c r="B10128" s="119"/>
      <c r="C10128" s="293"/>
      <c r="D10128" s="119"/>
      <c r="E10128" s="119"/>
      <c r="F10128" s="293"/>
      <c r="G10128" s="119"/>
      <c r="H10128" s="119"/>
    </row>
    <row r="10129" spans="2:8">
      <c r="B10129" s="119"/>
      <c r="C10129" s="293"/>
      <c r="D10129" s="119"/>
      <c r="E10129" s="119"/>
      <c r="F10129" s="293"/>
      <c r="G10129" s="119"/>
      <c r="H10129" s="119"/>
    </row>
    <row r="10130" spans="2:8">
      <c r="B10130" s="119"/>
      <c r="C10130" s="293"/>
      <c r="D10130" s="119"/>
      <c r="E10130" s="119"/>
      <c r="F10130" s="293"/>
      <c r="G10130" s="119"/>
      <c r="H10130" s="119"/>
    </row>
    <row r="10131" spans="2:8">
      <c r="B10131" s="119"/>
      <c r="C10131" s="293"/>
      <c r="D10131" s="119"/>
      <c r="E10131" s="119"/>
      <c r="F10131" s="293"/>
      <c r="G10131" s="119"/>
      <c r="H10131" s="119"/>
    </row>
    <row r="10132" spans="2:8">
      <c r="B10132" s="119"/>
      <c r="C10132" s="293"/>
      <c r="D10132" s="119"/>
      <c r="E10132" s="119"/>
      <c r="F10132" s="293"/>
      <c r="G10132" s="119"/>
      <c r="H10132" s="119"/>
    </row>
    <row r="10133" spans="2:8">
      <c r="B10133" s="119"/>
      <c r="C10133" s="293"/>
      <c r="D10133" s="119"/>
      <c r="E10133" s="119"/>
      <c r="F10133" s="293"/>
      <c r="G10133" s="119"/>
      <c r="H10133" s="119"/>
    </row>
    <row r="10134" spans="2:8">
      <c r="B10134" s="119"/>
      <c r="C10134" s="293"/>
      <c r="D10134" s="119"/>
      <c r="E10134" s="119"/>
      <c r="F10134" s="293"/>
      <c r="G10134" s="119"/>
      <c r="H10134" s="119"/>
    </row>
    <row r="10135" spans="2:8">
      <c r="B10135" s="119"/>
      <c r="C10135" s="293"/>
      <c r="D10135" s="119"/>
      <c r="E10135" s="119"/>
      <c r="F10135" s="293"/>
      <c r="G10135" s="119"/>
      <c r="H10135" s="119"/>
    </row>
    <row r="10136" spans="2:8">
      <c r="B10136" s="119"/>
      <c r="C10136" s="293"/>
      <c r="D10136" s="119"/>
      <c r="E10136" s="119"/>
      <c r="F10136" s="293"/>
      <c r="G10136" s="119"/>
      <c r="H10136" s="119"/>
    </row>
    <row r="10137" spans="2:8">
      <c r="B10137" s="119"/>
      <c r="C10137" s="293"/>
      <c r="D10137" s="119"/>
      <c r="E10137" s="119"/>
      <c r="F10137" s="293"/>
      <c r="G10137" s="119"/>
      <c r="H10137" s="119"/>
    </row>
    <row r="10138" spans="2:8">
      <c r="B10138" s="119"/>
      <c r="C10138" s="293"/>
      <c r="D10138" s="119"/>
      <c r="E10138" s="119"/>
      <c r="F10138" s="293"/>
      <c r="G10138" s="119"/>
      <c r="H10138" s="119"/>
    </row>
    <row r="10139" spans="2:8">
      <c r="B10139" s="119"/>
      <c r="C10139" s="293"/>
      <c r="D10139" s="119"/>
      <c r="E10139" s="119"/>
      <c r="F10139" s="293"/>
      <c r="G10139" s="119"/>
      <c r="H10139" s="119"/>
    </row>
    <row r="10140" spans="2:8">
      <c r="B10140" s="119"/>
      <c r="C10140" s="293"/>
      <c r="D10140" s="119"/>
      <c r="E10140" s="119"/>
      <c r="F10140" s="293"/>
      <c r="G10140" s="119"/>
      <c r="H10140" s="119"/>
    </row>
    <row r="10141" spans="2:8">
      <c r="B10141" s="119"/>
      <c r="C10141" s="293"/>
      <c r="D10141" s="119"/>
      <c r="E10141" s="119"/>
      <c r="F10141" s="293"/>
      <c r="G10141" s="119"/>
      <c r="H10141" s="119"/>
    </row>
    <row r="10142" spans="2:8">
      <c r="B10142" s="119"/>
      <c r="C10142" s="293"/>
      <c r="D10142" s="119"/>
      <c r="E10142" s="119"/>
      <c r="F10142" s="293"/>
      <c r="G10142" s="119"/>
      <c r="H10142" s="119"/>
    </row>
    <row r="10143" spans="2:8">
      <c r="B10143" s="119"/>
      <c r="C10143" s="293"/>
      <c r="D10143" s="119"/>
      <c r="E10143" s="119"/>
      <c r="F10143" s="293"/>
      <c r="G10143" s="119"/>
      <c r="H10143" s="119"/>
    </row>
    <row r="10144" spans="2:8">
      <c r="B10144" s="119"/>
      <c r="C10144" s="293"/>
      <c r="D10144" s="119"/>
      <c r="E10144" s="119"/>
      <c r="F10144" s="293"/>
      <c r="G10144" s="119"/>
      <c r="H10144" s="119"/>
    </row>
    <row r="10145" spans="2:8">
      <c r="B10145" s="119"/>
      <c r="C10145" s="293"/>
      <c r="D10145" s="119"/>
      <c r="E10145" s="119"/>
      <c r="F10145" s="293"/>
      <c r="G10145" s="119"/>
      <c r="H10145" s="119"/>
    </row>
    <row r="10146" spans="2:8">
      <c r="B10146" s="119"/>
      <c r="C10146" s="293"/>
      <c r="D10146" s="119"/>
      <c r="E10146" s="119"/>
      <c r="F10146" s="293"/>
      <c r="G10146" s="119"/>
      <c r="H10146" s="119"/>
    </row>
    <row r="10147" spans="2:8">
      <c r="B10147" s="119"/>
      <c r="C10147" s="293"/>
      <c r="D10147" s="119"/>
      <c r="E10147" s="119"/>
      <c r="F10147" s="293"/>
      <c r="G10147" s="119"/>
      <c r="H10147" s="119"/>
    </row>
    <row r="10148" spans="2:8">
      <c r="B10148" s="119"/>
      <c r="C10148" s="293"/>
      <c r="D10148" s="119"/>
      <c r="E10148" s="119"/>
      <c r="F10148" s="293"/>
      <c r="G10148" s="119"/>
      <c r="H10148" s="119"/>
    </row>
    <row r="10149" spans="2:8">
      <c r="B10149" s="119"/>
      <c r="C10149" s="293"/>
      <c r="D10149" s="119"/>
      <c r="E10149" s="119"/>
      <c r="F10149" s="293"/>
      <c r="G10149" s="119"/>
      <c r="H10149" s="119"/>
    </row>
    <row r="10150" spans="2:8">
      <c r="B10150" s="119"/>
      <c r="C10150" s="293"/>
      <c r="D10150" s="119"/>
      <c r="E10150" s="119"/>
      <c r="F10150" s="293"/>
      <c r="G10150" s="119"/>
      <c r="H10150" s="119"/>
    </row>
    <row r="10151" spans="2:8">
      <c r="B10151" s="119"/>
      <c r="C10151" s="293"/>
      <c r="D10151" s="119"/>
      <c r="E10151" s="119"/>
      <c r="F10151" s="293"/>
      <c r="G10151" s="119"/>
      <c r="H10151" s="119"/>
    </row>
    <row r="10152" spans="2:8">
      <c r="B10152" s="119"/>
      <c r="C10152" s="293"/>
      <c r="D10152" s="119"/>
      <c r="E10152" s="119"/>
      <c r="F10152" s="293"/>
      <c r="G10152" s="119"/>
      <c r="H10152" s="119"/>
    </row>
    <row r="10153" spans="2:8">
      <c r="B10153" s="119"/>
      <c r="C10153" s="293"/>
      <c r="D10153" s="119"/>
      <c r="E10153" s="119"/>
      <c r="F10153" s="293"/>
      <c r="G10153" s="119"/>
      <c r="H10153" s="119"/>
    </row>
    <row r="10154" spans="2:8">
      <c r="B10154" s="119"/>
      <c r="C10154" s="293"/>
      <c r="D10154" s="119"/>
      <c r="E10154" s="119"/>
      <c r="F10154" s="293"/>
      <c r="G10154" s="119"/>
      <c r="H10154" s="119"/>
    </row>
    <row r="10155" spans="2:8">
      <c r="B10155" s="119"/>
      <c r="C10155" s="293"/>
      <c r="D10155" s="119"/>
      <c r="E10155" s="119"/>
      <c r="F10155" s="293"/>
      <c r="G10155" s="119"/>
      <c r="H10155" s="119"/>
    </row>
    <row r="10156" spans="2:8">
      <c r="B10156" s="119"/>
      <c r="C10156" s="293"/>
      <c r="D10156" s="119"/>
      <c r="E10156" s="119"/>
      <c r="F10156" s="293"/>
      <c r="G10156" s="119"/>
      <c r="H10156" s="119"/>
    </row>
    <row r="10157" spans="2:8">
      <c r="B10157" s="119"/>
      <c r="C10157" s="293"/>
      <c r="D10157" s="119"/>
      <c r="E10157" s="119"/>
      <c r="F10157" s="293"/>
      <c r="G10157" s="119"/>
      <c r="H10157" s="119"/>
    </row>
    <row r="10158" spans="2:8">
      <c r="B10158" s="119"/>
      <c r="C10158" s="293"/>
      <c r="D10158" s="119"/>
      <c r="E10158" s="119"/>
      <c r="F10158" s="293"/>
      <c r="G10158" s="119"/>
      <c r="H10158" s="119"/>
    </row>
    <row r="10159" spans="2:8">
      <c r="B10159" s="119"/>
      <c r="C10159" s="293"/>
      <c r="D10159" s="119"/>
      <c r="E10159" s="119"/>
      <c r="F10159" s="293"/>
      <c r="G10159" s="119"/>
      <c r="H10159" s="119"/>
    </row>
    <row r="10160" spans="2:8">
      <c r="B10160" s="119"/>
      <c r="C10160" s="293"/>
      <c r="D10160" s="119"/>
      <c r="E10160" s="119"/>
      <c r="F10160" s="293"/>
      <c r="G10160" s="119"/>
      <c r="H10160" s="119"/>
    </row>
    <row r="10161" spans="2:8">
      <c r="B10161" s="119"/>
      <c r="C10161" s="293"/>
      <c r="D10161" s="119"/>
      <c r="E10161" s="119"/>
      <c r="F10161" s="293"/>
      <c r="G10161" s="119"/>
      <c r="H10161" s="119"/>
    </row>
    <row r="10162" spans="2:8">
      <c r="B10162" s="119"/>
      <c r="C10162" s="293"/>
      <c r="D10162" s="119"/>
      <c r="E10162" s="119"/>
      <c r="F10162" s="293"/>
      <c r="G10162" s="119"/>
      <c r="H10162" s="119"/>
    </row>
    <row r="10163" spans="2:8">
      <c r="B10163" s="119"/>
      <c r="C10163" s="293"/>
      <c r="D10163" s="119"/>
      <c r="E10163" s="119"/>
      <c r="F10163" s="293"/>
      <c r="G10163" s="119"/>
      <c r="H10163" s="119"/>
    </row>
    <row r="10164" spans="2:8">
      <c r="B10164" s="119"/>
      <c r="C10164" s="293"/>
      <c r="D10164" s="119"/>
      <c r="E10164" s="119"/>
      <c r="F10164" s="293"/>
      <c r="G10164" s="119"/>
      <c r="H10164" s="119"/>
    </row>
    <row r="10165" spans="2:8">
      <c r="B10165" s="119"/>
      <c r="C10165" s="293"/>
      <c r="D10165" s="119"/>
      <c r="E10165" s="119"/>
      <c r="F10165" s="293"/>
      <c r="G10165" s="119"/>
      <c r="H10165" s="119"/>
    </row>
    <row r="10166" spans="2:8">
      <c r="B10166" s="119"/>
      <c r="C10166" s="293"/>
      <c r="D10166" s="119"/>
      <c r="E10166" s="119"/>
      <c r="F10166" s="293"/>
      <c r="G10166" s="119"/>
      <c r="H10166" s="119"/>
    </row>
    <row r="10167" spans="2:8">
      <c r="B10167" s="119"/>
      <c r="C10167" s="293"/>
      <c r="D10167" s="119"/>
      <c r="E10167" s="119"/>
      <c r="F10167" s="293"/>
      <c r="G10167" s="119"/>
      <c r="H10167" s="119"/>
    </row>
    <row r="10168" spans="2:8">
      <c r="B10168" s="119"/>
      <c r="C10168" s="293"/>
      <c r="D10168" s="119"/>
      <c r="E10168" s="119"/>
      <c r="F10168" s="293"/>
      <c r="G10168" s="119"/>
      <c r="H10168" s="119"/>
    </row>
    <row r="10169" spans="2:8">
      <c r="B10169" s="119"/>
      <c r="C10169" s="293"/>
      <c r="D10169" s="119"/>
      <c r="E10169" s="119"/>
      <c r="F10169" s="293"/>
      <c r="G10169" s="119"/>
      <c r="H10169" s="119"/>
    </row>
    <row r="10170" spans="2:8">
      <c r="B10170" s="119"/>
      <c r="C10170" s="293"/>
      <c r="D10170" s="119"/>
      <c r="E10170" s="119"/>
      <c r="F10170" s="293"/>
      <c r="G10170" s="119"/>
      <c r="H10170" s="119"/>
    </row>
    <row r="10171" spans="2:8">
      <c r="B10171" s="119"/>
      <c r="C10171" s="293"/>
      <c r="D10171" s="119"/>
      <c r="E10171" s="119"/>
      <c r="F10171" s="293"/>
      <c r="G10171" s="119"/>
      <c r="H10171" s="119"/>
    </row>
    <row r="10172" spans="2:8">
      <c r="B10172" s="119"/>
      <c r="C10172" s="293"/>
      <c r="D10172" s="119"/>
      <c r="E10172" s="119"/>
      <c r="F10172" s="293"/>
      <c r="G10172" s="119"/>
      <c r="H10172" s="119"/>
    </row>
    <row r="10173" spans="2:8">
      <c r="B10173" s="119"/>
      <c r="C10173" s="293"/>
      <c r="D10173" s="119"/>
      <c r="E10173" s="119"/>
      <c r="F10173" s="293"/>
      <c r="G10173" s="119"/>
      <c r="H10173" s="119"/>
    </row>
    <row r="10174" spans="2:8">
      <c r="B10174" s="119"/>
      <c r="C10174" s="293"/>
      <c r="D10174" s="119"/>
      <c r="E10174" s="119"/>
      <c r="F10174" s="293"/>
      <c r="G10174" s="119"/>
      <c r="H10174" s="119"/>
    </row>
    <row r="10175" spans="2:8">
      <c r="B10175" s="119"/>
      <c r="C10175" s="293"/>
      <c r="D10175" s="119"/>
      <c r="E10175" s="119"/>
      <c r="F10175" s="293"/>
      <c r="G10175" s="119"/>
      <c r="H10175" s="119"/>
    </row>
    <row r="10176" spans="2:8">
      <c r="B10176" s="119"/>
      <c r="C10176" s="293"/>
      <c r="D10176" s="119"/>
      <c r="E10176" s="119"/>
      <c r="F10176" s="293"/>
      <c r="G10176" s="119"/>
      <c r="H10176" s="119"/>
    </row>
    <row r="10177" spans="2:8">
      <c r="B10177" s="119"/>
      <c r="C10177" s="293"/>
      <c r="D10177" s="119"/>
      <c r="E10177" s="119"/>
      <c r="F10177" s="293"/>
      <c r="G10177" s="119"/>
      <c r="H10177" s="119"/>
    </row>
    <row r="10178" spans="2:8">
      <c r="B10178" s="119"/>
      <c r="C10178" s="293"/>
      <c r="D10178" s="119"/>
      <c r="E10178" s="119"/>
      <c r="F10178" s="293"/>
      <c r="G10178" s="119"/>
      <c r="H10178" s="119"/>
    </row>
    <row r="10179" spans="2:8">
      <c r="B10179" s="119"/>
      <c r="C10179" s="293"/>
      <c r="D10179" s="119"/>
      <c r="E10179" s="119"/>
      <c r="F10179" s="293"/>
      <c r="G10179" s="119"/>
      <c r="H10179" s="119"/>
    </row>
    <row r="10180" spans="2:8">
      <c r="B10180" s="119"/>
      <c r="C10180" s="293"/>
      <c r="D10180" s="119"/>
      <c r="E10180" s="119"/>
      <c r="F10180" s="293"/>
      <c r="G10180" s="119"/>
      <c r="H10180" s="119"/>
    </row>
    <row r="10181" spans="2:8">
      <c r="B10181" s="119"/>
      <c r="C10181" s="293"/>
      <c r="D10181" s="119"/>
      <c r="E10181" s="119"/>
      <c r="F10181" s="293"/>
      <c r="G10181" s="119"/>
      <c r="H10181" s="119"/>
    </row>
    <row r="10182" spans="2:8">
      <c r="B10182" s="119"/>
      <c r="C10182" s="293"/>
      <c r="D10182" s="119"/>
      <c r="E10182" s="119"/>
      <c r="F10182" s="293"/>
      <c r="G10182" s="119"/>
      <c r="H10182" s="119"/>
    </row>
    <row r="10183" spans="2:8">
      <c r="B10183" s="119"/>
      <c r="C10183" s="293"/>
      <c r="D10183" s="119"/>
      <c r="E10183" s="119"/>
      <c r="F10183" s="293"/>
      <c r="G10183" s="119"/>
      <c r="H10183" s="119"/>
    </row>
    <row r="10184" spans="2:8">
      <c r="B10184" s="119"/>
      <c r="C10184" s="293"/>
      <c r="D10184" s="119"/>
      <c r="E10184" s="119"/>
      <c r="F10184" s="293"/>
      <c r="G10184" s="119"/>
      <c r="H10184" s="119"/>
    </row>
    <row r="10185" spans="2:8">
      <c r="B10185" s="119"/>
      <c r="C10185" s="293"/>
      <c r="D10185" s="119"/>
      <c r="E10185" s="119"/>
      <c r="F10185" s="293"/>
      <c r="G10185" s="119"/>
      <c r="H10185" s="119"/>
    </row>
    <row r="10186" spans="2:8">
      <c r="B10186" s="119"/>
      <c r="C10186" s="293"/>
      <c r="D10186" s="119"/>
      <c r="E10186" s="119"/>
      <c r="F10186" s="293"/>
      <c r="G10186" s="119"/>
      <c r="H10186" s="119"/>
    </row>
    <row r="10187" spans="2:8">
      <c r="B10187" s="119"/>
      <c r="C10187" s="293"/>
      <c r="D10187" s="119"/>
      <c r="E10187" s="119"/>
      <c r="F10187" s="293"/>
      <c r="G10187" s="119"/>
      <c r="H10187" s="119"/>
    </row>
    <row r="10188" spans="2:8">
      <c r="B10188" s="119"/>
      <c r="C10188" s="293"/>
      <c r="D10188" s="119"/>
      <c r="E10188" s="119"/>
      <c r="F10188" s="293"/>
      <c r="G10188" s="119"/>
      <c r="H10188" s="119"/>
    </row>
    <row r="10189" spans="2:8">
      <c r="B10189" s="119"/>
      <c r="C10189" s="293"/>
      <c r="D10189" s="119"/>
      <c r="E10189" s="119"/>
      <c r="F10189" s="293"/>
      <c r="G10189" s="119"/>
      <c r="H10189" s="119"/>
    </row>
    <row r="10190" spans="2:8">
      <c r="B10190" s="119"/>
      <c r="C10190" s="293"/>
      <c r="D10190" s="119"/>
      <c r="E10190" s="119"/>
      <c r="F10190" s="293"/>
      <c r="G10190" s="119"/>
      <c r="H10190" s="119"/>
    </row>
    <row r="10191" spans="2:8">
      <c r="B10191" s="119"/>
      <c r="C10191" s="293"/>
      <c r="D10191" s="119"/>
      <c r="E10191" s="119"/>
      <c r="F10191" s="293"/>
      <c r="G10191" s="119"/>
      <c r="H10191" s="119"/>
    </row>
    <row r="10192" spans="2:8">
      <c r="B10192" s="119"/>
      <c r="C10192" s="293"/>
      <c r="D10192" s="119"/>
      <c r="E10192" s="119"/>
      <c r="F10192" s="293"/>
      <c r="G10192" s="119"/>
      <c r="H10192" s="119"/>
    </row>
    <row r="10193" spans="2:8">
      <c r="B10193" s="119"/>
      <c r="C10193" s="293"/>
      <c r="D10193" s="119"/>
      <c r="E10193" s="119"/>
      <c r="F10193" s="293"/>
      <c r="G10193" s="119"/>
      <c r="H10193" s="119"/>
    </row>
    <row r="10194" spans="2:8">
      <c r="B10194" s="119"/>
      <c r="C10194" s="293"/>
      <c r="D10194" s="119"/>
      <c r="E10194" s="119"/>
      <c r="F10194" s="293"/>
      <c r="G10194" s="119"/>
      <c r="H10194" s="119"/>
    </row>
    <row r="10195" spans="2:8">
      <c r="B10195" s="119"/>
      <c r="C10195" s="293"/>
      <c r="D10195" s="119"/>
      <c r="E10195" s="119"/>
      <c r="F10195" s="293"/>
      <c r="G10195" s="119"/>
      <c r="H10195" s="119"/>
    </row>
    <row r="10196" spans="2:8">
      <c r="B10196" s="119"/>
      <c r="C10196" s="293"/>
      <c r="D10196" s="119"/>
      <c r="E10196" s="119"/>
      <c r="F10196" s="293"/>
      <c r="G10196" s="119"/>
      <c r="H10196" s="119"/>
    </row>
    <row r="10197" spans="2:8">
      <c r="B10197" s="119"/>
      <c r="C10197" s="293"/>
      <c r="D10197" s="119"/>
      <c r="E10197" s="119"/>
      <c r="F10197" s="293"/>
      <c r="G10197" s="119"/>
      <c r="H10197" s="119"/>
    </row>
    <row r="10198" spans="2:8">
      <c r="B10198" s="119"/>
      <c r="C10198" s="293"/>
      <c r="D10198" s="119"/>
      <c r="E10198" s="119"/>
      <c r="F10198" s="293"/>
      <c r="G10198" s="119"/>
      <c r="H10198" s="119"/>
    </row>
    <row r="10199" spans="2:8">
      <c r="B10199" s="119"/>
      <c r="C10199" s="293"/>
      <c r="D10199" s="119"/>
      <c r="E10199" s="119"/>
      <c r="F10199" s="293"/>
      <c r="G10199" s="119"/>
      <c r="H10199" s="119"/>
    </row>
    <row r="10200" spans="2:8">
      <c r="B10200" s="119"/>
      <c r="C10200" s="293"/>
      <c r="D10200" s="119"/>
      <c r="E10200" s="119"/>
      <c r="F10200" s="293"/>
      <c r="G10200" s="119"/>
      <c r="H10200" s="119"/>
    </row>
    <row r="10201" spans="2:8">
      <c r="B10201" s="119"/>
      <c r="C10201" s="293"/>
      <c r="D10201" s="119"/>
      <c r="E10201" s="119"/>
      <c r="F10201" s="293"/>
      <c r="G10201" s="119"/>
      <c r="H10201" s="119"/>
    </row>
    <row r="10202" spans="2:8">
      <c r="B10202" s="119"/>
      <c r="C10202" s="293"/>
      <c r="D10202" s="119"/>
      <c r="E10202" s="119"/>
      <c r="F10202" s="293"/>
      <c r="G10202" s="119"/>
      <c r="H10202" s="119"/>
    </row>
    <row r="10203" spans="2:8">
      <c r="B10203" s="119"/>
      <c r="C10203" s="293"/>
      <c r="D10203" s="119"/>
      <c r="E10203" s="119"/>
      <c r="F10203" s="293"/>
      <c r="G10203" s="119"/>
      <c r="H10203" s="119"/>
    </row>
    <row r="10204" spans="2:8">
      <c r="B10204" s="119"/>
      <c r="C10204" s="293"/>
      <c r="D10204" s="119"/>
      <c r="E10204" s="119"/>
      <c r="F10204" s="293"/>
      <c r="G10204" s="119"/>
      <c r="H10204" s="119"/>
    </row>
    <row r="10205" spans="2:8">
      <c r="B10205" s="119"/>
      <c r="C10205" s="293"/>
      <c r="D10205" s="119"/>
      <c r="E10205" s="119"/>
      <c r="F10205" s="293"/>
      <c r="G10205" s="119"/>
      <c r="H10205" s="119"/>
    </row>
    <row r="10206" spans="2:8">
      <c r="B10206" s="119"/>
      <c r="C10206" s="293"/>
      <c r="D10206" s="119"/>
      <c r="E10206" s="119"/>
      <c r="F10206" s="293"/>
      <c r="G10206" s="119"/>
      <c r="H10206" s="119"/>
    </row>
    <row r="10207" spans="2:8">
      <c r="B10207" s="119"/>
      <c r="C10207" s="293"/>
      <c r="D10207" s="119"/>
      <c r="E10207" s="119"/>
      <c r="F10207" s="293"/>
      <c r="G10207" s="119"/>
      <c r="H10207" s="119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58</v>
      </c>
    </row>
    <row r="2" spans="1:5">
      <c r="A2" s="119" t="s">
        <v>53</v>
      </c>
      <c r="D2" s="83" t="s">
        <v>54</v>
      </c>
    </row>
    <row r="3" spans="1:5">
      <c r="A3" s="120" t="s">
        <v>56</v>
      </c>
      <c r="B3" s="121" t="s">
        <v>57</v>
      </c>
      <c r="D3" s="120" t="s">
        <v>56</v>
      </c>
      <c r="E3" s="121" t="s">
        <v>57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2" sqref="E2:E5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1" t="s">
        <v>189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3"/>
      <c r="C3" s="303"/>
      <c r="D3" s="303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3"/>
      <c r="C4" s="303"/>
      <c r="D4" s="303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3" t="s">
        <v>7</v>
      </c>
      <c r="C5" s="303"/>
      <c r="D5" s="303"/>
      <c r="E5" s="90"/>
      <c r="F5" s="109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35</v>
      </c>
      <c r="I7" s="114" t="e">
        <f>ROUNDDOWN(I5*1440,0)/1440</f>
        <v>#VALUE!</v>
      </c>
      <c r="J7" s="92"/>
      <c r="K7" s="92"/>
      <c r="N7" s="92"/>
      <c r="O7" s="92"/>
      <c r="P7" s="92"/>
    </row>
    <row r="8" spans="1:16" ht="16.5" customHeight="1">
      <c r="B8" s="151"/>
      <c r="C8" s="152" t="s">
        <v>167</v>
      </c>
      <c r="D8" s="153"/>
      <c r="E8" s="152" t="s">
        <v>167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36</v>
      </c>
      <c r="C9" s="170" t="s">
        <v>68</v>
      </c>
      <c r="D9" s="161"/>
      <c r="E9" s="170" t="s">
        <v>81</v>
      </c>
      <c r="F9" s="160"/>
      <c r="H9" s="95"/>
      <c r="I9" s="300" t="s">
        <v>173</v>
      </c>
      <c r="J9" s="300"/>
      <c r="K9" s="300"/>
      <c r="L9" s="300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104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46" t="s">
        <v>172</v>
      </c>
      <c r="L10" s="226" t="s">
        <v>109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40</v>
      </c>
      <c r="B11" s="214" t="str">
        <f>VLOOKUP(A11,RYTTERDATA!$A$4:$B$34,2,FALSE)</f>
        <v>Zeziliea Larsen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 t="e">
        <f>IF(B11&lt;&gt;0,H11+(I11*30)+(J11*10)+(K11*5)+(L11*50),"")</f>
        <v>#VALUE!</v>
      </c>
      <c r="N11" s="92"/>
      <c r="O11" s="92"/>
      <c r="P11" s="92"/>
    </row>
    <row r="12" spans="1:16" ht="20.100000000000001" customHeight="1">
      <c r="A12" s="85">
        <f>VLOOKUP(RYTTERDATA!A6,RYTTERDATA!A6,1,FALSE)</f>
        <v>41</v>
      </c>
      <c r="B12" s="214" t="str">
        <f>VLOOKUP(A12,RYTTERDATA!$A$4:$B$34,2,FALSE)</f>
        <v>Heidi Poulsen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 t="e">
        <f t="shared" ref="M12:M40" si="4">IF(B12&lt;&gt;0,H12+(I12*30)+(J12*10)+(K12*5)+(L12*50),"")</f>
        <v>#VALUE!</v>
      </c>
      <c r="N12" s="92"/>
      <c r="O12" s="92"/>
      <c r="P12" s="92"/>
    </row>
    <row r="13" spans="1:16" ht="20.100000000000001" customHeight="1">
      <c r="A13" s="85">
        <f>VLOOKUP(RYTTERDATA!A7,RYTTERDATA!A7,1,FALSE)</f>
        <v>42</v>
      </c>
      <c r="B13" s="214" t="str">
        <f>VLOOKUP(A13,RYTTERDATA!$A$4:$B$34,2,FALSE)</f>
        <v>Pernille Hansen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 t="e">
        <f t="shared" si="4"/>
        <v>#VALUE!</v>
      </c>
    </row>
    <row r="14" spans="1:16" ht="20.100000000000001" customHeight="1">
      <c r="A14" s="85">
        <f>VLOOKUP(RYTTERDATA!A8,RYTTERDATA!A8,1,FALSE)</f>
        <v>43</v>
      </c>
      <c r="B14" s="214" t="str">
        <f>VLOOKUP(A14,RYTTERDATA!$A$4:$B$34,2,FALSE)</f>
        <v>Zeziliea Larsen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 t="e">
        <f t="shared" si="4"/>
        <v>#VALUE!</v>
      </c>
      <c r="O14" s="213" t="s">
        <v>112</v>
      </c>
      <c r="P14" s="213" t="s">
        <v>113</v>
      </c>
    </row>
    <row r="15" spans="1:16" ht="20.100000000000001" customHeight="1">
      <c r="A15" s="85">
        <f>VLOOKUP(RYTTERDATA!A9,RYTTERDATA!A9,1,FALSE)</f>
        <v>0</v>
      </c>
      <c r="B15" s="214">
        <f>VLOOKUP(A15,RYTTERDATA!$A$4:$B$34,2,FALSE)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 t="str">
        <f t="shared" si="4"/>
        <v/>
      </c>
      <c r="O15" s="213" t="s">
        <v>121</v>
      </c>
      <c r="P15" s="213">
        <v>-1</v>
      </c>
    </row>
    <row r="16" spans="1:16" ht="20.100000000000001" customHeight="1">
      <c r="A16" s="85">
        <f>VLOOKUP(RYTTERDATA!A10,RYTTERDATA!A10,1,FALSE)</f>
        <v>0</v>
      </c>
      <c r="B16" s="214">
        <f>VLOOKUP(A16,RYTTERDATA!$A$4:$B$34,2,FALSE)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 t="str">
        <f t="shared" si="4"/>
        <v/>
      </c>
      <c r="O16" s="243" t="s">
        <v>120</v>
      </c>
      <c r="P16" s="243">
        <v>-1</v>
      </c>
    </row>
    <row r="17" spans="1:16" ht="20.100000000000001" customHeight="1">
      <c r="A17" s="85">
        <f>VLOOKUP(RYTTERDATA!A11,RYTTERDATA!A11,1,FALSE)</f>
        <v>0</v>
      </c>
      <c r="B17" s="214">
        <f>VLOOKUP(A17,RYTTERDATA!$A$4:$B$34,2,FALSE)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 t="str">
        <f t="shared" si="4"/>
        <v/>
      </c>
      <c r="O17" s="213" t="s">
        <v>122</v>
      </c>
      <c r="P17" s="213">
        <v>-5</v>
      </c>
    </row>
    <row r="18" spans="1:16" ht="20.100000000000001" customHeight="1">
      <c r="A18" s="85">
        <f>VLOOKUP(RYTTERDATA!A12,RYTTERDATA!A12,1,FALSE)</f>
        <v>0</v>
      </c>
      <c r="B18" s="214">
        <f>VLOOKUP(A18,RYTTERDATA!$A$4:$B$34,2,FALSE)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 t="str">
        <f t="shared" si="4"/>
        <v/>
      </c>
      <c r="O18" s="213" t="s">
        <v>123</v>
      </c>
      <c r="P18" s="213">
        <v>-10</v>
      </c>
    </row>
    <row r="19" spans="1:16" ht="20.100000000000001" customHeight="1">
      <c r="A19" s="85">
        <f>VLOOKUP(RYTTERDATA!A13,RYTTERDATA!A13,1,FALSE)</f>
        <v>0</v>
      </c>
      <c r="B19" s="214">
        <f>VLOOKUP(A19,RYTTERDATA!$A$4:$B$34,2,FALSE)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si="4"/>
        <v/>
      </c>
      <c r="O19" s="213" t="s">
        <v>124</v>
      </c>
      <c r="P19" s="213">
        <v>-10</v>
      </c>
    </row>
    <row r="20" spans="1:16" ht="20.100000000000001" customHeight="1">
      <c r="A20" s="85">
        <f>VLOOKUP(RYTTERDATA!A14,RYTTERDATA!A14,1,FALSE)</f>
        <v>0</v>
      </c>
      <c r="B20" s="214">
        <f>VLOOKUP(A20,RYTTERDATA!$A$4:$B$34,2,FALSE)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  <c r="O20" s="213" t="s">
        <v>114</v>
      </c>
      <c r="P20" s="213">
        <v>-30</v>
      </c>
    </row>
    <row r="21" spans="1:16" ht="20.100000000000001" customHeight="1">
      <c r="A21" s="85">
        <f>VLOOKUP(RYTTERDATA!A15,RYTTERDATA!A15,1,FALSE)</f>
        <v>0</v>
      </c>
      <c r="B21" s="214">
        <f>VLOOKUP(A21,RYTTERDATA!$A$4:$B$34,2,FALSE)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  <c r="O21" s="213" t="s">
        <v>115</v>
      </c>
      <c r="P21" s="213">
        <v>-30</v>
      </c>
    </row>
    <row r="22" spans="1:16" ht="20.100000000000001" customHeight="1">
      <c r="A22" s="85">
        <f>VLOOKUP(RYTTERDATA!A16,RYTTERDATA!A16,1,FALSE)</f>
        <v>0</v>
      </c>
      <c r="B22" s="214">
        <f>VLOOKUP(A22,RYTTERDATA!$A$4:$B$34,2,FALSE)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  <c r="O22" s="213" t="s">
        <v>116</v>
      </c>
      <c r="P22" s="213">
        <v>-30</v>
      </c>
    </row>
    <row r="23" spans="1:16" ht="20.100000000000001" customHeight="1">
      <c r="A23" s="85">
        <f>VLOOKUP(RYTTERDATA!A17,RYTTERDATA!A17,1,FALSE)</f>
        <v>0</v>
      </c>
      <c r="B23" s="214">
        <f>VLOOKUP(A23,RYTTERDATA!$A$4:$B$34,2,FALSE)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  <c r="O23" s="213" t="s">
        <v>117</v>
      </c>
      <c r="P23" s="213">
        <v>-30</v>
      </c>
    </row>
    <row r="24" spans="1:16" ht="20.100000000000001" customHeight="1">
      <c r="A24" s="85">
        <f>VLOOKUP(RYTTERDATA!A18,RYTTERDATA!A18,1,FALSE)</f>
        <v>0</v>
      </c>
      <c r="B24" s="214">
        <f>VLOOKUP(A24,RYTTERDATA!$A$4:$B$34,2,FALSE)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  <c r="O24" s="213" t="s">
        <v>118</v>
      </c>
      <c r="P24" s="213">
        <v>-30</v>
      </c>
    </row>
    <row r="25" spans="1:16" ht="20.100000000000001" customHeight="1">
      <c r="A25" s="85">
        <f>VLOOKUP(RYTTERDATA!A19,RYTTERDATA!A19,1,FALSE)</f>
        <v>0</v>
      </c>
      <c r="B25" s="214">
        <f>VLOOKUP(A25,RYTTERDATA!$A$4:$B$34,2,FALSE)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  <c r="O25" s="213" t="s">
        <v>119</v>
      </c>
      <c r="P25" s="213">
        <v>-30</v>
      </c>
    </row>
    <row r="26" spans="1:16" ht="20.100000000000001" customHeight="1">
      <c r="A26" s="85">
        <f>VLOOKUP(RYTTERDATA!A20,RYTTERDATA!A20,1,FALSE)</f>
        <v>0</v>
      </c>
      <c r="B26" s="214">
        <f>VLOOKUP(A26,RYTTERDATA!$A$4:$B$34,2,FALSE)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  <c r="O26" s="213" t="s">
        <v>125</v>
      </c>
      <c r="P26" s="213">
        <v>-50</v>
      </c>
    </row>
    <row r="27" spans="1:16" ht="20.100000000000001" customHeight="1">
      <c r="A27" s="85">
        <f>VLOOKUP(RYTTERDATA!A21,RYTTERDATA!A21,1,FALSE)</f>
        <v>0</v>
      </c>
      <c r="B27" s="214">
        <f>VLOOKUP(A27,RYTTERDATA!$A$4:$B$34,2,FALSE)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  <c r="O27" s="87"/>
      <c r="P27" s="87"/>
    </row>
    <row r="28" spans="1:16" ht="20.100000000000001" customHeight="1">
      <c r="A28" s="85">
        <f>VLOOKUP(RYTTERDATA!A22,RYTTERDATA!A22,1,FALSE)</f>
        <v>0</v>
      </c>
      <c r="B28" s="214">
        <f>VLOOKUP(A28,RYTTERDATA!$A$4:$B$34,2,FALSE)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  <c r="O28" s="87"/>
      <c r="P28" s="87"/>
    </row>
    <row r="29" spans="1:16" ht="20.100000000000001" customHeight="1">
      <c r="A29" s="85">
        <f>VLOOKUP(RYTTERDATA!A23,RYTTERDATA!A23,1,FALSE)</f>
        <v>0</v>
      </c>
      <c r="B29" s="214">
        <f>VLOOKUP(A29,RYTTERDATA!$A$4:$B$34,2,FALSE)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  <c r="O29" s="87"/>
      <c r="P29" s="87"/>
    </row>
    <row r="30" spans="1:16" ht="20.100000000000001" customHeight="1">
      <c r="A30" s="85">
        <f>VLOOKUP(RYTTERDATA!A24,RYTTERDATA!A24,1,FALSE)</f>
        <v>0</v>
      </c>
      <c r="B30" s="214">
        <f>VLOOKUP(A30,RYTTERDATA!$A$4:$B$34,2,FALSE)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  <c r="O30" s="87"/>
      <c r="P30" s="87"/>
    </row>
    <row r="31" spans="1:16" ht="20.100000000000001" customHeight="1">
      <c r="A31" s="85">
        <f>VLOOKUP(RYTTERDATA!A25,RYTTERDATA!A25,1,FALSE)</f>
        <v>0</v>
      </c>
      <c r="B31" s="214">
        <f>VLOOKUP(A31,RYTTERDATA!$A$4:$B$34,2,FALSE)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  <c r="O31" s="87"/>
      <c r="P31" s="87"/>
    </row>
    <row r="32" spans="1:16" ht="20.100000000000001" customHeight="1">
      <c r="A32" s="85">
        <f>VLOOKUP(RYTTERDATA!A26,RYTTERDATA!A26,1,FALSE)</f>
        <v>0</v>
      </c>
      <c r="B32" s="214">
        <f>VLOOKUP(A32,RYTTERDATA!$A$4:$B$34,2,FALSE)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VLOOKUP(A33,RYTTERDATA!$A$4:$B$34,2,FALSE)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VLOOKUP(A34,RYTTERDATA!$A$4:$B$34,2,FALSE)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VLOOKUP(A35,RYTTERDATA!$A$4:$B$34,2,FALSE)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VLOOKUP(A36,RYTTERDATA!$A$4:$B$34,2,FALSE)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VLOOKUP(A37,RYTTERDATA!$A$4:$B$34,2,FALSE)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VLOOKUP(A38,RYTTERDATA!$A$4:$B$34,2,FALSE)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VLOOKUP(A39,RYTTERDATA!$A$4:$B$34,2,FALSE)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VLOOKUP(A40,RYTTERDATA!$A$4:$B$34,2,FALSE)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110</v>
      </c>
    </row>
    <row r="4" spans="1:1">
      <c r="A4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183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36</v>
      </c>
      <c r="C9" s="170" t="s">
        <v>81</v>
      </c>
      <c r="D9" s="160"/>
      <c r="E9" s="170" t="s">
        <v>82</v>
      </c>
      <c r="F9" s="160"/>
      <c r="H9" s="95"/>
      <c r="I9" s="304" t="s">
        <v>83</v>
      </c>
      <c r="J9" s="305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40</v>
      </c>
      <c r="B11" s="214" t="str">
        <f>VLOOKUP(A11,RYTTERDATA!$A$5:$B$34,2,FALSE)</f>
        <v>Zeziliea Larsen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41</v>
      </c>
      <c r="B12" s="214" t="str">
        <f>VLOOKUP(A12,RYTTERDATA!$A$5:$B$34,2,FALSE)</f>
        <v>Heidi Poulsen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42</v>
      </c>
      <c r="B13" s="214" t="str">
        <f>VLOOKUP(A13,RYTTERDATA!$A$5:$B$34,2,FALSE)</f>
        <v>Pernille Hansen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43</v>
      </c>
      <c r="B14" s="214" t="str">
        <f>VLOOKUP(A14,RYTTERDATA!$A$5:$B$34,2,FALSE)</f>
        <v>Zeziliea Larsen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7" zoomScaleNormal="100" workbookViewId="0">
      <selection activeCell="E38" sqref="E38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184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36</v>
      </c>
      <c r="C9" s="170" t="s">
        <v>82</v>
      </c>
      <c r="D9" s="173"/>
      <c r="E9" s="170" t="s">
        <v>84</v>
      </c>
      <c r="F9" s="140"/>
      <c r="H9" s="95"/>
      <c r="I9" s="304" t="s">
        <v>83</v>
      </c>
      <c r="J9" s="305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40</v>
      </c>
      <c r="B11" s="214" t="str">
        <f>VLOOKUP(A11,RYTTERDATA!$A$5:$B$34,2,FALSE)</f>
        <v>Zeziliea Larsen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41</v>
      </c>
      <c r="B12" s="214" t="str">
        <f>VLOOKUP(A12,RYTTERDATA!$A$5:$B$34,2,FALSE)</f>
        <v>Heidi Poulsen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42</v>
      </c>
      <c r="B13" s="214" t="str">
        <f>VLOOKUP(A13,RYTTERDATA!$A$5:$B$34,2,FALSE)</f>
        <v>Pernille Hansen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43</v>
      </c>
      <c r="B14" s="214" t="str">
        <f>VLOOKUP(A14,RYTTERDATA!$A$5:$B$34,2,FALSE)</f>
        <v>Zeziliea Larsen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185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36</v>
      </c>
      <c r="C9" s="172" t="s">
        <v>84</v>
      </c>
      <c r="D9" s="160"/>
      <c r="E9" s="172" t="s">
        <v>85</v>
      </c>
      <c r="F9" s="140"/>
      <c r="H9" s="95"/>
      <c r="I9" s="304" t="s">
        <v>83</v>
      </c>
      <c r="J9" s="305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40</v>
      </c>
      <c r="B11" s="214" t="str">
        <f>VLOOKUP(A11,RYTTERDATA!$A$5:$B$34,2,FALSE)</f>
        <v>Zeziliea Larsen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41</v>
      </c>
      <c r="B12" s="214" t="str">
        <f>VLOOKUP(A12,RYTTERDATA!$A$5:$B$34,2,FALSE)</f>
        <v>Heidi Poulsen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42</v>
      </c>
      <c r="B13" s="214" t="str">
        <f>VLOOKUP(A13,RYTTERDATA!$A$5:$B$34,2,FALSE)</f>
        <v>Pernille Hansen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43</v>
      </c>
      <c r="B14" s="214" t="str">
        <f>VLOOKUP(A14,RYTTERDATA!$A$5:$B$34,2,FALSE)</f>
        <v>Zeziliea Larsen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2" sqref="E2:E5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43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36</v>
      </c>
      <c r="C9" s="170" t="s">
        <v>85</v>
      </c>
      <c r="D9" s="160"/>
      <c r="E9" s="170" t="s">
        <v>86</v>
      </c>
      <c r="F9" s="95"/>
      <c r="H9" s="95"/>
      <c r="I9" s="304" t="s">
        <v>83</v>
      </c>
      <c r="J9" s="305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40</v>
      </c>
      <c r="B11" s="214" t="str">
        <f>VLOOKUP(A11,RYTTERDATA!$A$5:$B$34,2,FALSE)</f>
        <v>Zeziliea Larsen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41</v>
      </c>
      <c r="B12" s="214" t="str">
        <f>VLOOKUP(A12,RYTTERDATA!$A$5:$B$34,2,FALSE)</f>
        <v>Heidi Poulsen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42</v>
      </c>
      <c r="B13" s="214" t="str">
        <f>VLOOKUP(A13,RYTTERDATA!$A$5:$B$34,2,FALSE)</f>
        <v>Pernille Hansen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43</v>
      </c>
      <c r="B14" s="214" t="str">
        <f>VLOOKUP(A14,RYTTERDATA!$A$5:$B$34,2,FALSE)</f>
        <v>Zeziliea Larsen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72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36</v>
      </c>
      <c r="C9" s="170" t="s">
        <v>86</v>
      </c>
      <c r="D9" s="160"/>
      <c r="E9" s="170" t="s">
        <v>61</v>
      </c>
      <c r="F9" s="95"/>
      <c r="H9" s="95"/>
      <c r="I9" s="304" t="s">
        <v>83</v>
      </c>
      <c r="J9" s="305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40</v>
      </c>
      <c r="B11" s="214" t="str">
        <f>VLOOKUP(A11,RYTTERDATA!$A$5:$B$34,2,FALSE)</f>
        <v>Zeziliea Larsen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41</v>
      </c>
      <c r="B12" s="214" t="str">
        <f>VLOOKUP(A12,RYTTERDATA!$A$5:$B$34,2,FALSE)</f>
        <v>Heidi Poulsen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42</v>
      </c>
      <c r="B13" s="214" t="str">
        <f>VLOOKUP(A13,RYTTERDATA!$A$5:$B$34,2,FALSE)</f>
        <v>Pernille Hansen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43</v>
      </c>
      <c r="B14" s="214" t="str">
        <f>VLOOKUP(A14,RYTTERDATA!$A$5:$B$34,2,FALSE)</f>
        <v>Zeziliea Larsen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T39"/>
  <sheetViews>
    <sheetView workbookViewId="0">
      <selection activeCell="C3" sqref="C3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2.28515625" style="66" customWidth="1"/>
    <col min="8" max="8" width="11.5703125" style="69" customWidth="1"/>
    <col min="9" max="10" width="9.140625" style="8"/>
    <col min="11" max="19" width="9.140625" style="11"/>
    <col min="20" max="20" width="9.5703125" style="11" customWidth="1"/>
    <col min="21" max="16384" width="9.140625" style="8"/>
  </cols>
  <sheetData>
    <row r="1" spans="1:20" ht="33.75">
      <c r="A1" s="306" t="s">
        <v>78</v>
      </c>
      <c r="B1" s="307"/>
      <c r="C1" s="307"/>
      <c r="D1" s="307"/>
      <c r="E1" s="307"/>
      <c r="F1" s="307"/>
      <c r="G1" s="307"/>
      <c r="H1" s="307"/>
      <c r="I1" s="308"/>
      <c r="J1" s="21"/>
      <c r="K1" s="309"/>
      <c r="L1" s="309"/>
      <c r="M1" s="309"/>
      <c r="N1" s="309"/>
      <c r="O1" s="309"/>
      <c r="P1" s="309"/>
      <c r="Q1" s="309"/>
      <c r="R1" s="309"/>
      <c r="S1" s="309"/>
      <c r="T1" s="309"/>
    </row>
    <row r="2" spans="1:20" ht="21.75" customHeight="1">
      <c r="A2" s="21"/>
      <c r="B2" s="22" t="s">
        <v>77</v>
      </c>
      <c r="C2" s="22"/>
      <c r="D2" s="22"/>
      <c r="E2" s="9"/>
      <c r="F2" s="21"/>
      <c r="H2" s="68"/>
      <c r="I2" s="14"/>
      <c r="J2" s="21"/>
    </row>
    <row r="3" spans="1:20" ht="54.75" customHeight="1">
      <c r="A3" s="21" t="s">
        <v>12</v>
      </c>
      <c r="B3" s="21" t="s">
        <v>13</v>
      </c>
      <c r="C3" s="157"/>
      <c r="D3" s="157"/>
      <c r="E3" s="157"/>
      <c r="F3" s="157"/>
      <c r="G3" s="159" t="s">
        <v>80</v>
      </c>
      <c r="H3" s="158" t="s">
        <v>79</v>
      </c>
      <c r="I3" s="139" t="s">
        <v>18</v>
      </c>
      <c r="J3" s="21"/>
      <c r="M3" s="31"/>
      <c r="N3" s="31"/>
      <c r="O3" s="31"/>
      <c r="P3" s="31"/>
      <c r="Q3" s="32"/>
      <c r="T3" s="33"/>
    </row>
    <row r="4" spans="1:20" ht="15" customHeight="1">
      <c r="A4" s="48">
        <f>VLOOKUP(RYTTERDATA!A5,RYTTERDATA!A5,1,FALSE)</f>
        <v>40</v>
      </c>
      <c r="B4" s="216" t="str">
        <f>VLOOKUP(A4,RYTTERDATA!$A$5:$B$34,2,FALSE)</f>
        <v>Zeziliea Larsen</v>
      </c>
      <c r="C4" s="54"/>
      <c r="D4" s="55"/>
      <c r="E4" s="54"/>
      <c r="F4" s="54"/>
      <c r="G4" s="54"/>
      <c r="H4" s="116"/>
      <c r="I4" s="19">
        <f t="shared" ref="I4:I33" si="0">IF(B4&lt;&gt;0,(C4*30)+(D4*30)+(E4*30)+(F4*30)+(H4*2)+G4,"")</f>
        <v>0</v>
      </c>
      <c r="J4" s="21"/>
      <c r="K4" s="34"/>
      <c r="L4" s="35"/>
      <c r="N4" s="26"/>
      <c r="O4" s="28"/>
      <c r="P4" s="26"/>
      <c r="Q4" s="26"/>
      <c r="R4" s="26"/>
      <c r="S4" s="26"/>
      <c r="T4" s="26"/>
    </row>
    <row r="5" spans="1:20" ht="15" customHeight="1">
      <c r="A5" s="48">
        <f>VLOOKUP(RYTTERDATA!A6,RYTTERDATA!A6,1,FALSE)</f>
        <v>41</v>
      </c>
      <c r="B5" s="216" t="str">
        <f>VLOOKUP(A5,RYTTERDATA!$A$5:$B$34,2,FALSE)</f>
        <v>Heidi Poulsen</v>
      </c>
      <c r="C5" s="54"/>
      <c r="D5" s="55"/>
      <c r="E5" s="54"/>
      <c r="F5" s="54"/>
      <c r="G5" s="54"/>
      <c r="H5" s="116"/>
      <c r="I5" s="19">
        <f t="shared" si="0"/>
        <v>0</v>
      </c>
      <c r="J5" s="21"/>
      <c r="K5" s="34"/>
      <c r="L5" s="36"/>
      <c r="N5" s="26"/>
      <c r="O5" s="28"/>
      <c r="P5" s="26"/>
      <c r="Q5" s="26"/>
      <c r="R5" s="26"/>
      <c r="S5" s="26"/>
      <c r="T5" s="26"/>
    </row>
    <row r="6" spans="1:20" ht="15" customHeight="1">
      <c r="A6" s="48">
        <f>VLOOKUP(RYTTERDATA!A7,RYTTERDATA!A7,1,FALSE)</f>
        <v>42</v>
      </c>
      <c r="B6" s="216" t="str">
        <f>VLOOKUP(A6,RYTTERDATA!$A$5:$B$34,2,FALSE)</f>
        <v>Pernille Hansen</v>
      </c>
      <c r="C6" s="54"/>
      <c r="D6" s="55"/>
      <c r="E6" s="54"/>
      <c r="F6" s="54"/>
      <c r="G6" s="54"/>
      <c r="H6" s="116"/>
      <c r="I6" s="19">
        <f t="shared" si="0"/>
        <v>0</v>
      </c>
      <c r="J6" s="21"/>
      <c r="K6" s="34"/>
      <c r="L6" s="37"/>
      <c r="N6" s="26"/>
      <c r="O6" s="28"/>
      <c r="P6" s="26"/>
      <c r="Q6" s="26"/>
      <c r="R6" s="26"/>
      <c r="S6" s="26"/>
      <c r="T6" s="26"/>
    </row>
    <row r="7" spans="1:20" ht="15" customHeight="1">
      <c r="A7" s="48">
        <f>VLOOKUP(RYTTERDATA!A8,RYTTERDATA!A8,1,FALSE)</f>
        <v>43</v>
      </c>
      <c r="B7" s="216" t="str">
        <f>VLOOKUP(A7,RYTTERDATA!$A$5:$B$34,2,FALSE)</f>
        <v>Zeziliea Larsen</v>
      </c>
      <c r="C7" s="54"/>
      <c r="D7" s="55"/>
      <c r="E7" s="54"/>
      <c r="F7" s="54"/>
      <c r="G7" s="54"/>
      <c r="H7" s="116"/>
      <c r="I7" s="19">
        <f t="shared" si="0"/>
        <v>0</v>
      </c>
      <c r="J7" s="21"/>
      <c r="K7" s="34"/>
      <c r="L7" s="35"/>
      <c r="N7" s="26"/>
      <c r="O7" s="28"/>
      <c r="P7" s="26"/>
      <c r="Q7" s="26"/>
      <c r="R7" s="26"/>
      <c r="S7" s="26"/>
      <c r="T7" s="26"/>
    </row>
    <row r="8" spans="1:20" ht="15" customHeight="1">
      <c r="A8" s="48">
        <f>VLOOKUP(RYTTERDATA!A9,RYTTERDATA!A9,1,FALSE)</f>
        <v>0</v>
      </c>
      <c r="B8" s="216">
        <f>VLOOKUP(A8,RYTTERDATA!$A$5:$B$34,2,FALSE)</f>
        <v>0</v>
      </c>
      <c r="C8" s="54"/>
      <c r="D8" s="55"/>
      <c r="E8" s="54"/>
      <c r="F8" s="54"/>
      <c r="G8" s="54"/>
      <c r="H8" s="116"/>
      <c r="I8" s="19" t="str">
        <f t="shared" si="0"/>
        <v/>
      </c>
      <c r="J8" s="21"/>
      <c r="K8" s="34"/>
      <c r="L8" s="38"/>
      <c r="N8" s="26"/>
      <c r="O8" s="28"/>
      <c r="P8" s="26"/>
      <c r="Q8" s="26"/>
      <c r="R8" s="26"/>
      <c r="S8" s="26"/>
      <c r="T8" s="26"/>
    </row>
    <row r="9" spans="1:20" ht="15" customHeight="1">
      <c r="A9" s="48">
        <f>VLOOKUP(RYTTERDATA!A10,RYTTERDATA!A10,1,FALSE)</f>
        <v>0</v>
      </c>
      <c r="B9" s="216">
        <f>VLOOKUP(A9,RYTTERDATA!$A$5:$B$34,2,FALSE)</f>
        <v>0</v>
      </c>
      <c r="C9" s="54"/>
      <c r="D9" s="55"/>
      <c r="E9" s="54"/>
      <c r="F9" s="54"/>
      <c r="G9" s="54"/>
      <c r="H9" s="116"/>
      <c r="I9" s="19" t="str">
        <f t="shared" si="0"/>
        <v/>
      </c>
      <c r="J9" s="21"/>
      <c r="K9" s="34"/>
      <c r="L9" s="37"/>
      <c r="N9" s="26"/>
      <c r="O9" s="28"/>
      <c r="P9" s="26"/>
      <c r="Q9" s="26"/>
      <c r="R9" s="26"/>
      <c r="S9" s="26"/>
      <c r="T9" s="26"/>
    </row>
    <row r="10" spans="1:20" ht="15" customHeight="1">
      <c r="A10" s="48">
        <f>VLOOKUP(RYTTERDATA!A11,RYTTERDATA!A11,1,FALSE)</f>
        <v>0</v>
      </c>
      <c r="B10" s="216">
        <f>VLOOKUP(A10,RYTTERDATA!$A$5:$B$34,2,FALSE)</f>
        <v>0</v>
      </c>
      <c r="C10" s="54"/>
      <c r="D10" s="55"/>
      <c r="E10" s="54"/>
      <c r="F10" s="54"/>
      <c r="G10" s="54"/>
      <c r="H10" s="116"/>
      <c r="I10" s="19" t="str">
        <f t="shared" si="0"/>
        <v/>
      </c>
      <c r="J10" s="21"/>
      <c r="K10" s="34"/>
      <c r="L10" s="37"/>
      <c r="N10" s="26"/>
      <c r="O10" s="28"/>
      <c r="P10" s="26"/>
      <c r="Q10" s="26"/>
      <c r="R10" s="26"/>
      <c r="S10" s="26"/>
      <c r="T10" s="26"/>
    </row>
    <row r="11" spans="1:20" ht="15" customHeight="1">
      <c r="A11" s="48">
        <f>VLOOKUP(RYTTERDATA!A12,RYTTERDATA!A12,1,FALSE)</f>
        <v>0</v>
      </c>
      <c r="B11" s="216">
        <f>VLOOKUP(A11,RYTTERDATA!$A$5:$B$34,2,FALSE)</f>
        <v>0</v>
      </c>
      <c r="C11" s="54"/>
      <c r="D11" s="55"/>
      <c r="E11" s="54"/>
      <c r="F11" s="54"/>
      <c r="G11" s="54"/>
      <c r="H11" s="116"/>
      <c r="I11" s="19" t="str">
        <f t="shared" si="0"/>
        <v/>
      </c>
      <c r="J11" s="21"/>
    </row>
    <row r="12" spans="1:20" ht="15" customHeight="1">
      <c r="A12" s="48">
        <f>VLOOKUP(RYTTERDATA!A13,RYTTERDATA!A13,1,FALSE)</f>
        <v>0</v>
      </c>
      <c r="B12" s="216">
        <f>VLOOKUP(A12,RYTTERDATA!$A$5:$B$34,2,FALSE)</f>
        <v>0</v>
      </c>
      <c r="C12" s="54"/>
      <c r="D12" s="55"/>
      <c r="E12" s="54"/>
      <c r="F12" s="56"/>
      <c r="G12" s="56"/>
      <c r="H12" s="116"/>
      <c r="I12" s="19" t="str">
        <f t="shared" si="0"/>
        <v/>
      </c>
      <c r="J12" s="21"/>
    </row>
    <row r="13" spans="1:20" ht="15" customHeight="1">
      <c r="A13" s="48">
        <f>VLOOKUP(RYTTERDATA!A14,RYTTERDATA!A14,1,FALSE)</f>
        <v>0</v>
      </c>
      <c r="B13" s="216">
        <f>VLOOKUP(A13,RYTTERDATA!$A$5:$B$34,2,FALSE)</f>
        <v>0</v>
      </c>
      <c r="C13" s="54"/>
      <c r="D13" s="55"/>
      <c r="E13" s="54"/>
      <c r="F13" s="56"/>
      <c r="G13" s="56"/>
      <c r="H13" s="116"/>
      <c r="I13" s="19" t="str">
        <f t="shared" si="0"/>
        <v/>
      </c>
      <c r="J13" s="21"/>
    </row>
    <row r="14" spans="1:20" ht="15" customHeight="1">
      <c r="A14" s="48">
        <f>VLOOKUP(RYTTERDATA!A15,RYTTERDATA!A15,1,FALSE)</f>
        <v>0</v>
      </c>
      <c r="B14" s="216">
        <f>VLOOKUP(A14,RYTTERDATA!$A$5:$B$34,2,FALSE)</f>
        <v>0</v>
      </c>
      <c r="C14" s="54"/>
      <c r="D14" s="55"/>
      <c r="E14" s="54"/>
      <c r="F14" s="56"/>
      <c r="G14" s="56"/>
      <c r="H14" s="116"/>
      <c r="I14" s="19" t="str">
        <f t="shared" si="0"/>
        <v/>
      </c>
      <c r="J14" s="21"/>
    </row>
    <row r="15" spans="1:20" ht="15" customHeight="1">
      <c r="A15" s="48">
        <f>VLOOKUP(RYTTERDATA!A16,RYTTERDATA!A16,1,FALSE)</f>
        <v>0</v>
      </c>
      <c r="B15" s="216">
        <f>VLOOKUP(A15,RYTTERDATA!$A$5:$B$34,2,FALSE)</f>
        <v>0</v>
      </c>
      <c r="C15" s="54"/>
      <c r="D15" s="55"/>
      <c r="E15" s="54"/>
      <c r="F15" s="56"/>
      <c r="G15" s="56"/>
      <c r="H15" s="116"/>
      <c r="I15" s="19" t="str">
        <f t="shared" si="0"/>
        <v/>
      </c>
      <c r="J15" s="21"/>
    </row>
    <row r="16" spans="1:20" ht="15" customHeight="1">
      <c r="A16" s="48">
        <f>VLOOKUP(RYTTERDATA!A17,RYTTERDATA!A17,1,FALSE)</f>
        <v>0</v>
      </c>
      <c r="B16" s="216">
        <f>VLOOKUP(A16,RYTTERDATA!$A$5:$B$34,2,FALSE)</f>
        <v>0</v>
      </c>
      <c r="C16" s="54"/>
      <c r="D16" s="55"/>
      <c r="E16" s="54"/>
      <c r="F16" s="56"/>
      <c r="G16" s="56"/>
      <c r="H16" s="116"/>
      <c r="I16" s="19" t="str">
        <f t="shared" si="0"/>
        <v/>
      </c>
      <c r="J16" s="21"/>
    </row>
    <row r="17" spans="1:10" ht="15" customHeight="1">
      <c r="A17" s="48">
        <f>VLOOKUP(RYTTERDATA!A18,RYTTERDATA!A18,1,FALSE)</f>
        <v>0</v>
      </c>
      <c r="B17" s="216">
        <f>VLOOKUP(A17,RYTTERDATA!$A$5:$B$34,2,FALSE)</f>
        <v>0</v>
      </c>
      <c r="C17" s="54"/>
      <c r="D17" s="55"/>
      <c r="E17" s="54"/>
      <c r="F17" s="56"/>
      <c r="G17" s="56"/>
      <c r="H17" s="116"/>
      <c r="I17" s="19" t="str">
        <f t="shared" si="0"/>
        <v/>
      </c>
      <c r="J17" s="21"/>
    </row>
    <row r="18" spans="1:10" ht="15" customHeight="1">
      <c r="A18" s="48">
        <f>VLOOKUP(RYTTERDATA!A19,RYTTERDATA!A19,1,FALSE)</f>
        <v>0</v>
      </c>
      <c r="B18" s="216">
        <f>VLOOKUP(A18,RYTTERDATA!$A$5:$B$34,2,FALSE)</f>
        <v>0</v>
      </c>
      <c r="C18" s="54"/>
      <c r="D18" s="55"/>
      <c r="E18" s="54"/>
      <c r="F18" s="56"/>
      <c r="G18" s="56"/>
      <c r="H18" s="116"/>
      <c r="I18" s="19" t="str">
        <f t="shared" si="0"/>
        <v/>
      </c>
      <c r="J18" s="21"/>
    </row>
    <row r="19" spans="1:10" ht="15" customHeight="1">
      <c r="A19" s="48">
        <f>VLOOKUP(RYTTERDATA!A20,RYTTERDATA!A20,1,FALSE)</f>
        <v>0</v>
      </c>
      <c r="B19" s="216">
        <f>VLOOKUP(A19,RYTTERDATA!$A$5:$B$34,2,FALSE)</f>
        <v>0</v>
      </c>
      <c r="C19" s="54"/>
      <c r="D19" s="55"/>
      <c r="E19" s="54"/>
      <c r="F19" s="56"/>
      <c r="G19" s="56"/>
      <c r="H19" s="116"/>
      <c r="I19" s="19" t="str">
        <f t="shared" si="0"/>
        <v/>
      </c>
      <c r="J19" s="21"/>
    </row>
    <row r="20" spans="1:10" ht="15" customHeight="1">
      <c r="A20" s="48">
        <f>VLOOKUP(RYTTERDATA!A21,RYTTERDATA!A21,1,FALSE)</f>
        <v>0</v>
      </c>
      <c r="B20" s="216">
        <f>VLOOKUP(A20,RYTTERDATA!$A$5:$B$34,2,FALSE)</f>
        <v>0</v>
      </c>
      <c r="C20" s="54"/>
      <c r="D20" s="55"/>
      <c r="E20" s="54"/>
      <c r="F20" s="56"/>
      <c r="G20" s="56"/>
      <c r="H20" s="116"/>
      <c r="I20" s="19" t="str">
        <f t="shared" si="0"/>
        <v/>
      </c>
      <c r="J20" s="21"/>
    </row>
    <row r="21" spans="1:10" ht="15" customHeight="1">
      <c r="A21" s="48">
        <f>VLOOKUP(RYTTERDATA!A22,RYTTERDATA!A22,1,FALSE)</f>
        <v>0</v>
      </c>
      <c r="B21" s="216">
        <f>VLOOKUP(A21,RYTTERDATA!$A$5:$B$34,2,FALSE)</f>
        <v>0</v>
      </c>
      <c r="C21" s="54"/>
      <c r="D21" s="54"/>
      <c r="E21" s="54"/>
      <c r="F21" s="54"/>
      <c r="G21" s="54"/>
      <c r="H21" s="116"/>
      <c r="I21" s="19" t="str">
        <f t="shared" si="0"/>
        <v/>
      </c>
      <c r="J21" s="21"/>
    </row>
    <row r="22" spans="1:10" ht="15" customHeight="1">
      <c r="A22" s="48">
        <f>VLOOKUP(RYTTERDATA!A23,RYTTERDATA!A23,1,FALSE)</f>
        <v>0</v>
      </c>
      <c r="B22" s="216">
        <f>VLOOKUP(A22,RYTTERDATA!$A$5:$B$34,2,FALSE)</f>
        <v>0</v>
      </c>
      <c r="C22" s="54"/>
      <c r="D22" s="54"/>
      <c r="E22" s="54"/>
      <c r="F22" s="54"/>
      <c r="G22" s="54"/>
      <c r="H22" s="116"/>
      <c r="I22" s="19" t="str">
        <f t="shared" si="0"/>
        <v/>
      </c>
    </row>
    <row r="23" spans="1:10" ht="15" customHeight="1">
      <c r="A23" s="48">
        <f>VLOOKUP(RYTTERDATA!A24,RYTTERDATA!A24,1,FALSE)</f>
        <v>0</v>
      </c>
      <c r="B23" s="216">
        <f>VLOOKUP(A23,RYTTERDATA!$A$5:$B$34,2,FALSE)</f>
        <v>0</v>
      </c>
      <c r="C23" s="54"/>
      <c r="D23" s="54"/>
      <c r="E23" s="54"/>
      <c r="F23" s="54"/>
      <c r="G23" s="54"/>
      <c r="H23" s="116"/>
      <c r="I23" s="19" t="str">
        <f t="shared" si="0"/>
        <v/>
      </c>
    </row>
    <row r="24" spans="1:10" ht="15" customHeight="1">
      <c r="A24" s="48">
        <f>VLOOKUP(RYTTERDATA!A25,RYTTERDATA!A25,1,FALSE)</f>
        <v>0</v>
      </c>
      <c r="B24" s="216">
        <f>VLOOKUP(A24,RYTTERDATA!$A$5:$B$34,2,FALSE)</f>
        <v>0</v>
      </c>
      <c r="C24" s="54"/>
      <c r="D24" s="54"/>
      <c r="E24" s="54"/>
      <c r="F24" s="54"/>
      <c r="G24" s="54"/>
      <c r="H24" s="116"/>
      <c r="I24" s="19" t="str">
        <f t="shared" si="0"/>
        <v/>
      </c>
    </row>
    <row r="25" spans="1:10" ht="15" customHeight="1">
      <c r="A25" s="48">
        <f>VLOOKUP(RYTTERDATA!A26,RYTTERDATA!A26,1,FALSE)</f>
        <v>0</v>
      </c>
      <c r="B25" s="216">
        <f>VLOOKUP(A25,RYTTERDATA!$A$5:$B$34,2,FALSE)</f>
        <v>0</v>
      </c>
      <c r="C25" s="54"/>
      <c r="D25" s="54"/>
      <c r="E25" s="54"/>
      <c r="F25" s="54"/>
      <c r="G25" s="54"/>
      <c r="H25" s="116"/>
      <c r="I25" s="19" t="str">
        <f t="shared" si="0"/>
        <v/>
      </c>
    </row>
    <row r="26" spans="1:10" ht="15" customHeight="1">
      <c r="A26" s="48">
        <f>VLOOKUP(RYTTERDATA!A27,RYTTERDATA!A27,1,FALSE)</f>
        <v>0</v>
      </c>
      <c r="B26" s="216">
        <f>VLOOKUP(A26,RYTTERDATA!$A$5:$B$34,2,FALSE)</f>
        <v>0</v>
      </c>
      <c r="C26" s="54"/>
      <c r="D26" s="54"/>
      <c r="E26" s="54"/>
      <c r="F26" s="54"/>
      <c r="G26" s="54"/>
      <c r="H26" s="116"/>
      <c r="I26" s="19" t="str">
        <f t="shared" si="0"/>
        <v/>
      </c>
    </row>
    <row r="27" spans="1:10" ht="15" customHeight="1">
      <c r="A27" s="48">
        <f>VLOOKUP(RYTTERDATA!A28,RYTTERDATA!A28,1,FALSE)</f>
        <v>0</v>
      </c>
      <c r="B27" s="216">
        <f>VLOOKUP(A27,RYTTERDATA!$A$5:$B$34,2,FALSE)</f>
        <v>0</v>
      </c>
      <c r="C27" s="54"/>
      <c r="D27" s="54"/>
      <c r="E27" s="54"/>
      <c r="F27" s="54"/>
      <c r="G27" s="54"/>
      <c r="H27" s="116"/>
      <c r="I27" s="19" t="str">
        <f t="shared" si="0"/>
        <v/>
      </c>
    </row>
    <row r="28" spans="1:10" ht="15" customHeight="1">
      <c r="A28" s="48">
        <f>VLOOKUP(RYTTERDATA!A29,RYTTERDATA!A29,1,FALSE)</f>
        <v>0</v>
      </c>
      <c r="B28" s="216">
        <f>VLOOKUP(A28,RYTTERDATA!$A$5:$B$34,2,FALSE)</f>
        <v>0</v>
      </c>
      <c r="C28" s="54"/>
      <c r="D28" s="54"/>
      <c r="E28" s="54"/>
      <c r="F28" s="54"/>
      <c r="G28" s="54"/>
      <c r="H28" s="116"/>
      <c r="I28" s="19" t="str">
        <f t="shared" si="0"/>
        <v/>
      </c>
    </row>
    <row r="29" spans="1:10" ht="15" customHeight="1">
      <c r="A29" s="48">
        <f>VLOOKUP(RYTTERDATA!A30,RYTTERDATA!A30,1,FALSE)</f>
        <v>0</v>
      </c>
      <c r="B29" s="216">
        <f>VLOOKUP(A29,RYTTERDATA!$A$5:$B$34,2,FALSE)</f>
        <v>0</v>
      </c>
      <c r="C29" s="54"/>
      <c r="D29" s="54"/>
      <c r="E29" s="54"/>
      <c r="F29" s="54"/>
      <c r="G29" s="54"/>
      <c r="H29" s="116"/>
      <c r="I29" s="19" t="str">
        <f t="shared" si="0"/>
        <v/>
      </c>
    </row>
    <row r="30" spans="1:10" ht="15" customHeight="1">
      <c r="A30" s="48">
        <f>VLOOKUP(RYTTERDATA!A31,RYTTERDATA!A31,1,FALSE)</f>
        <v>0</v>
      </c>
      <c r="B30" s="216">
        <f>VLOOKUP(A30,RYTTERDATA!$A$5:$B$34,2,FALSE)</f>
        <v>0</v>
      </c>
      <c r="C30" s="54"/>
      <c r="D30" s="54"/>
      <c r="E30" s="54"/>
      <c r="F30" s="54"/>
      <c r="G30" s="54"/>
      <c r="H30" s="116"/>
      <c r="I30" s="19" t="str">
        <f t="shared" si="0"/>
        <v/>
      </c>
    </row>
    <row r="31" spans="1:10" ht="15" customHeight="1">
      <c r="A31" s="48">
        <f>VLOOKUP(RYTTERDATA!A32,RYTTERDATA!A32,1,FALSE)</f>
        <v>0</v>
      </c>
      <c r="B31" s="216">
        <f>VLOOKUP(A31,RYTTERDATA!$A$5:$B$34,2,FALSE)</f>
        <v>0</v>
      </c>
      <c r="C31" s="54"/>
      <c r="D31" s="54"/>
      <c r="E31" s="54"/>
      <c r="F31" s="54"/>
      <c r="G31" s="54"/>
      <c r="H31" s="116"/>
      <c r="I31" s="19" t="str">
        <f t="shared" si="0"/>
        <v/>
      </c>
    </row>
    <row r="32" spans="1:10" ht="15" customHeight="1">
      <c r="A32" s="48">
        <f>VLOOKUP(RYTTERDATA!A33,RYTTERDATA!A33,1,FALSE)</f>
        <v>0</v>
      </c>
      <c r="B32" s="216">
        <f>VLOOKUP(A32,RYTTERDATA!$A$5:$B$34,2,FALSE)</f>
        <v>0</v>
      </c>
      <c r="C32" s="54"/>
      <c r="D32" s="54"/>
      <c r="E32" s="54"/>
      <c r="F32" s="54"/>
      <c r="G32" s="54"/>
      <c r="H32" s="116"/>
      <c r="I32" s="19" t="str">
        <f t="shared" si="0"/>
        <v/>
      </c>
    </row>
    <row r="33" spans="1:9" ht="15" customHeight="1">
      <c r="A33" s="48">
        <f>VLOOKUP(RYTTERDATA!A34,RYTTERDATA!A34,1,FALSE)</f>
        <v>0</v>
      </c>
      <c r="B33" s="216">
        <f>VLOOKUP(A33,RYTTERDATA!$A$5:$B$34,2,FALSE)</f>
        <v>0</v>
      </c>
      <c r="C33" s="54"/>
      <c r="D33" s="54"/>
      <c r="E33" s="54"/>
      <c r="F33" s="54"/>
      <c r="G33" s="54"/>
      <c r="H33" s="116"/>
      <c r="I33" s="19" t="str">
        <f t="shared" si="0"/>
        <v/>
      </c>
    </row>
    <row r="34" spans="1:9">
      <c r="A34" s="51"/>
      <c r="B34" s="23"/>
    </row>
    <row r="35" spans="1:9">
      <c r="A35" s="30"/>
      <c r="B35" s="5"/>
    </row>
    <row r="36" spans="1:9">
      <c r="A36" s="30"/>
      <c r="B36" s="5"/>
    </row>
    <row r="37" spans="1:9">
      <c r="A37" s="30"/>
      <c r="B37" s="5"/>
    </row>
    <row r="38" spans="1:9">
      <c r="A38" s="30"/>
      <c r="B38" s="5"/>
    </row>
    <row r="39" spans="1:9">
      <c r="A39" s="30"/>
      <c r="B39" s="5"/>
    </row>
  </sheetData>
  <mergeCells count="2">
    <mergeCell ref="A1:I1"/>
    <mergeCell ref="K1:T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176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94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88</v>
      </c>
      <c r="D4" s="88" t="s">
        <v>89</v>
      </c>
      <c r="E4" s="96" t="s">
        <v>93</v>
      </c>
      <c r="F4" s="88" t="s">
        <v>90</v>
      </c>
      <c r="G4" s="156" t="s">
        <v>91</v>
      </c>
      <c r="H4" s="88" t="s">
        <v>30</v>
      </c>
      <c r="I4" s="96" t="s">
        <v>92</v>
      </c>
      <c r="J4" s="103" t="s">
        <v>4</v>
      </c>
      <c r="K4" s="103" t="s">
        <v>9</v>
      </c>
      <c r="L4" s="142" t="s">
        <v>25</v>
      </c>
      <c r="M4" s="106" t="s">
        <v>87</v>
      </c>
    </row>
    <row r="5" spans="1:16" ht="20.100000000000001" customHeight="1">
      <c r="A5" s="85">
        <f>VLOOKUP(RYTTERDATA!A5,RYTTERDATA!A5,1,FALSE)</f>
        <v>40</v>
      </c>
      <c r="B5" s="214" t="str">
        <f>VLOOKUP(A5,RYTTERDATA!$A$5:$B$34,2,FALSE)</f>
        <v>Zeziliea Larsen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41</v>
      </c>
      <c r="B6" s="214" t="str">
        <f>VLOOKUP(A6,RYTTERDATA!$A$5:$B$34,2,FALSE)</f>
        <v>Heidi Poulsen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>
        <f t="shared" si="0"/>
        <v>0</v>
      </c>
    </row>
    <row r="7" spans="1:16" ht="20.100000000000001" customHeight="1">
      <c r="A7" s="85">
        <f>VLOOKUP(RYTTERDATA!A7,RYTTERDATA!A7,1,FALSE)</f>
        <v>42</v>
      </c>
      <c r="B7" s="214" t="str">
        <f>VLOOKUP(A7,RYTTERDATA!$A$5:$B$34,2,FALSE)</f>
        <v>Pernille Hansen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>
        <f t="shared" si="0"/>
        <v>0</v>
      </c>
      <c r="N7" s="86" t="s">
        <v>45</v>
      </c>
    </row>
    <row r="8" spans="1:16" ht="20.100000000000001" customHeight="1">
      <c r="A8" s="85">
        <f>VLOOKUP(RYTTERDATA!A8,RYTTERDATA!A8,1,FALSE)</f>
        <v>43</v>
      </c>
      <c r="B8" s="214" t="str">
        <f>VLOOKUP(A8,RYTTERDATA!$A$5:$B$34,2,FALSE)</f>
        <v>Zeziliea Larsen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>
        <f t="shared" si="0"/>
        <v>0</v>
      </c>
    </row>
    <row r="9" spans="1:16" ht="20.100000000000001" customHeight="1">
      <c r="A9" s="85">
        <f>VLOOKUP(RYTTERDATA!A9,RYTTERDATA!A9,1,FALSE)</f>
        <v>0</v>
      </c>
      <c r="B9" s="214">
        <f>VLOOKUP(A9,RYTTERDATA!$A$5:$B$34,2,FALSE)</f>
        <v>0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 t="str">
        <f t="shared" si="0"/>
        <v/>
      </c>
    </row>
    <row r="10" spans="1:16" ht="20.100000000000001" customHeight="1">
      <c r="A10" s="85">
        <f>VLOOKUP(RYTTERDATA!A10,RYTTERDATA!A10,1,FALSE)</f>
        <v>0</v>
      </c>
      <c r="B10" s="214">
        <f>VLOOKUP(A10,RYTTERDATA!$A$5:$B$34,2,FALSE)</f>
        <v>0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 t="str">
        <f t="shared" si="0"/>
        <v/>
      </c>
      <c r="P10" s="141"/>
    </row>
    <row r="11" spans="1:16" ht="20.100000000000001" customHeight="1">
      <c r="A11" s="85">
        <f>VLOOKUP(RYTTERDATA!A11,RYTTERDATA!A11,1,FALSE)</f>
        <v>0</v>
      </c>
      <c r="B11" s="214">
        <f>VLOOKUP(A11,RYTTERDATA!$A$5:$B$34,2,FALSE)</f>
        <v>0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 t="str">
        <f t="shared" si="0"/>
        <v/>
      </c>
    </row>
    <row r="12" spans="1:16" ht="20.100000000000001" customHeight="1">
      <c r="A12" s="85">
        <f>VLOOKUP(RYTTERDATA!A12,RYTTERDATA!A12,1,FALSE)</f>
        <v>0</v>
      </c>
      <c r="B12" s="214">
        <f>VLOOKUP(A12,RYTTERDATA!$A$5:$B$34,2,FALSE)</f>
        <v>0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 t="str">
        <f t="shared" si="0"/>
        <v/>
      </c>
    </row>
    <row r="13" spans="1:16" ht="20.100000000000001" customHeight="1">
      <c r="A13" s="85">
        <f>VLOOKUP(RYTTERDATA!A13,RYTTERDATA!A13,1,FALSE)</f>
        <v>0</v>
      </c>
      <c r="B13" s="214">
        <f>VLOOKUP(A13,RYTTERDATA!$A$5:$B$34,2,FALSE)</f>
        <v>0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 t="str">
        <f t="shared" ref="M13:M34" si="7">IF(B13&lt;&gt;0,(ROUNDDOWN(L13,0)),"")</f>
        <v/>
      </c>
    </row>
    <row r="14" spans="1:16" ht="20.100000000000001" customHeight="1">
      <c r="A14" s="85">
        <f>VLOOKUP(RYTTERDATA!A14,RYTTERDATA!A14,1,FALSE)</f>
        <v>0</v>
      </c>
      <c r="B14" s="214">
        <f>VLOOKUP(A14,RYTTERDATA!$A$5:$B$34,2,FALSE)</f>
        <v>0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 t="str">
        <f t="shared" si="7"/>
        <v/>
      </c>
    </row>
    <row r="15" spans="1:16" ht="20.100000000000001" customHeight="1">
      <c r="A15" s="85">
        <f>VLOOKUP(RYTTERDATA!A15,RYTTERDATA!A15,1,FALSE)</f>
        <v>0</v>
      </c>
      <c r="B15" s="214">
        <f>VLOOKUP(A15,RYTTERDATA!$A$5:$B$34,2,FALSE)</f>
        <v>0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 t="str">
        <f t="shared" si="7"/>
        <v/>
      </c>
    </row>
    <row r="16" spans="1:16" ht="20.100000000000001" customHeight="1">
      <c r="A16" s="85">
        <f>VLOOKUP(RYTTERDATA!A16,RYTTERDATA!A16,1,FALSE)</f>
        <v>0</v>
      </c>
      <c r="B16" s="214">
        <f>VLOOKUP(A16,RYTTERDATA!$A$5:$B$34,2,FALSE)</f>
        <v>0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 t="str">
        <f t="shared" si="7"/>
        <v/>
      </c>
    </row>
    <row r="17" spans="1:13" ht="20.100000000000001" customHeight="1">
      <c r="A17" s="85">
        <f>VLOOKUP(RYTTERDATA!A17,RYTTERDATA!A17,1,FALSE)</f>
        <v>0</v>
      </c>
      <c r="B17" s="214">
        <f>VLOOKUP(A17,RYTTERDATA!$A$5:$B$34,2,FALSE)</f>
        <v>0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 t="str">
        <f t="shared" si="7"/>
        <v/>
      </c>
    </row>
    <row r="18" spans="1:13" ht="20.100000000000001" customHeight="1">
      <c r="A18" s="85">
        <f>VLOOKUP(RYTTERDATA!A18,RYTTERDATA!A18,1,FALSE)</f>
        <v>0</v>
      </c>
      <c r="B18" s="214">
        <f>VLOOKUP(A18,RYTTERDATA!$A$5:$B$34,2,FALSE)</f>
        <v>0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 t="str">
        <f t="shared" si="7"/>
        <v/>
      </c>
    </row>
    <row r="19" spans="1:13" ht="20.100000000000001" customHeight="1">
      <c r="A19" s="85">
        <f>VLOOKUP(RYTTERDATA!A19,RYTTERDATA!A19,1,FALSE)</f>
        <v>0</v>
      </c>
      <c r="B19" s="214">
        <f>VLOOKUP(A19,RYTTERDATA!$A$5:$B$34,2,FALSE)</f>
        <v>0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 t="str">
        <f t="shared" si="7"/>
        <v/>
      </c>
    </row>
    <row r="20" spans="1:13" ht="20.100000000000001" customHeight="1">
      <c r="A20" s="85">
        <f>VLOOKUP(RYTTERDATA!A20,RYTTERDATA!A20,1,FALSE)</f>
        <v>0</v>
      </c>
      <c r="B20" s="214">
        <f>VLOOKUP(A20,RYTTERDATA!$A$5:$B$34,2,FALSE)</f>
        <v>0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 t="str">
        <f t="shared" si="7"/>
        <v/>
      </c>
    </row>
    <row r="21" spans="1:13" ht="20.100000000000001" customHeight="1">
      <c r="A21" s="85">
        <f>VLOOKUP(RYTTERDATA!A21,RYTTERDATA!A21,1,FALSE)</f>
        <v>0</v>
      </c>
      <c r="B21" s="214">
        <f>VLOOKUP(A21,RYTTERDATA!$A$5:$B$34,2,FALSE)</f>
        <v>0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 t="str">
        <f t="shared" si="7"/>
        <v/>
      </c>
    </row>
    <row r="22" spans="1:13" ht="20.100000000000001" customHeight="1">
      <c r="A22" s="85">
        <f>VLOOKUP(RYTTERDATA!A22,RYTTERDATA!A22,1,FALSE)</f>
        <v>0</v>
      </c>
      <c r="B22" s="214">
        <f>VLOOKUP(A22,RYTTERDATA!$A$5:$B$34,2,FALSE)</f>
        <v>0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 t="str">
        <f t="shared" si="7"/>
        <v/>
      </c>
    </row>
    <row r="23" spans="1:13" ht="20.100000000000001" customHeight="1">
      <c r="A23" s="85">
        <f>VLOOKUP(RYTTERDATA!A23,RYTTERDATA!A23,1,FALSE)</f>
        <v>0</v>
      </c>
      <c r="B23" s="214">
        <f>VLOOKUP(A23,RYTTERDATA!$A$5:$B$34,2,FALSE)</f>
        <v>0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 t="str">
        <f t="shared" si="7"/>
        <v/>
      </c>
    </row>
    <row r="24" spans="1:13" ht="20.100000000000001" customHeight="1">
      <c r="A24" s="85">
        <f>VLOOKUP(RYTTERDATA!A24,RYTTERDATA!A24,1,FALSE)</f>
        <v>0</v>
      </c>
      <c r="B24" s="214">
        <f>VLOOKUP(A24,RYTTERDATA!$A$5:$B$34,2,FALSE)</f>
        <v>0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 t="str">
        <f t="shared" si="7"/>
        <v/>
      </c>
    </row>
    <row r="25" spans="1:13" ht="20.100000000000001" customHeight="1">
      <c r="A25" s="85">
        <f>VLOOKUP(RYTTERDATA!A25,RYTTERDATA!A25,1,FALSE)</f>
        <v>0</v>
      </c>
      <c r="B25" s="214">
        <f>VLOOKUP(A25,RYTTERDATA!$A$5:$B$34,2,FALSE)</f>
        <v>0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 t="str">
        <f t="shared" si="7"/>
        <v/>
      </c>
    </row>
    <row r="26" spans="1:13" ht="20.100000000000001" customHeight="1">
      <c r="A26" s="85">
        <f>VLOOKUP(RYTTERDATA!A26,RYTTERDATA!A26,1,FALSE)</f>
        <v>0</v>
      </c>
      <c r="B26" s="214">
        <f>VLOOKUP(A26,RYTTERDATA!$A$5:$B$34,2,FALSE)</f>
        <v>0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 t="str">
        <f t="shared" si="7"/>
        <v/>
      </c>
    </row>
    <row r="27" spans="1:13" ht="20.100000000000001" customHeight="1">
      <c r="A27" s="85">
        <f>VLOOKUP(RYTTERDATA!A27,RYTTERDATA!A27,1,FALSE)</f>
        <v>0</v>
      </c>
      <c r="B27" s="214">
        <f>VLOOKUP(A27,RYTTERDATA!$A$5:$B$34,2,FALSE)</f>
        <v>0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 t="str">
        <f t="shared" si="7"/>
        <v/>
      </c>
    </row>
    <row r="28" spans="1:13" ht="20.100000000000001" customHeight="1">
      <c r="A28" s="85">
        <f>VLOOKUP(RYTTERDATA!A28,RYTTERDATA!A28,1,FALSE)</f>
        <v>0</v>
      </c>
      <c r="B28" s="214">
        <f>VLOOKUP(A28,RYTTERDATA!$A$5:$B$34,2,FALSE)</f>
        <v>0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 t="str">
        <f t="shared" si="7"/>
        <v/>
      </c>
    </row>
    <row r="29" spans="1:13" ht="20.100000000000001" customHeight="1">
      <c r="A29" s="85">
        <f>VLOOKUP(RYTTERDATA!A29,RYTTERDATA!A29,1,FALSE)</f>
        <v>0</v>
      </c>
      <c r="B29" s="214">
        <f>VLOOKUP(A29,RYTTERDATA!$A$5:$B$34,2,FALSE)</f>
        <v>0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 t="str">
        <f t="shared" si="7"/>
        <v/>
      </c>
    </row>
    <row r="30" spans="1:13" ht="20.100000000000001" customHeight="1">
      <c r="A30" s="85">
        <f>VLOOKUP(RYTTERDATA!A30,RYTTERDATA!A30,1,FALSE)</f>
        <v>0</v>
      </c>
      <c r="B30" s="214">
        <f>VLOOKUP(A30,RYTTERDATA!$A$5:$B$34,2,FALSE)</f>
        <v>0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 t="str">
        <f t="shared" si="7"/>
        <v/>
      </c>
    </row>
    <row r="31" spans="1:13" ht="20.100000000000001" customHeight="1">
      <c r="A31" s="85">
        <f>VLOOKUP(RYTTERDATA!A31,RYTTERDATA!A31,1,FALSE)</f>
        <v>0</v>
      </c>
      <c r="B31" s="214">
        <f>VLOOKUP(A31,RYTTERDATA!$A$5:$B$34,2,FALSE)</f>
        <v>0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 t="str">
        <f>IF(B31&lt;&gt;0,(ROUNDDOWN(L31,0)),"")</f>
        <v/>
      </c>
    </row>
    <row r="32" spans="1:13" ht="20.100000000000001" customHeight="1">
      <c r="A32" s="85">
        <f>VLOOKUP(RYTTERDATA!A32,RYTTERDATA!A32,1,FALSE)</f>
        <v>0</v>
      </c>
      <c r="B32" s="214">
        <f>VLOOKUP(A32,RYTTERDATA!$A$5:$B$34,2,FALSE)</f>
        <v>0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 t="str">
        <f t="shared" si="7"/>
        <v/>
      </c>
    </row>
    <row r="33" spans="1:13" ht="20.100000000000001" customHeight="1">
      <c r="A33" s="85">
        <f>VLOOKUP(RYTTERDATA!A33,RYTTERDATA!A33,1,FALSE)</f>
        <v>0</v>
      </c>
      <c r="B33" s="214">
        <f>VLOOKUP(A33,RYTTERDATA!$A$5:$B$34,2,FALSE)</f>
        <v>0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 t="str">
        <f t="shared" si="7"/>
        <v/>
      </c>
    </row>
    <row r="34" spans="1:13" ht="20.100000000000001" customHeight="1">
      <c r="A34" s="85">
        <f>VLOOKUP(RYTTERDATA!A34,RYTTERDATA!A34,1,FALSE)</f>
        <v>0</v>
      </c>
      <c r="B34" s="214">
        <f>VLOOKUP(A34,RYTTERDATA!$A$5:$B$34,2,FALSE)</f>
        <v>0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 t="str">
        <f t="shared" si="7"/>
        <v/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1 Udreg.</vt:lpstr>
      <vt:lpstr>Etape 2 Udreg.</vt:lpstr>
      <vt:lpstr>Etape 3 Udreg. </vt:lpstr>
      <vt:lpstr>Etape 4 Udreg. </vt:lpstr>
      <vt:lpstr>Etape 5 Udreg. </vt:lpstr>
      <vt:lpstr>Etape 6 Udreg. 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2018-06-17T14:20:32Z</cp:lastPrinted>
  <dcterms:created xsi:type="dcterms:W3CDTF">2014-05-28T05:30:18Z</dcterms:created>
  <dcterms:modified xsi:type="dcterms:W3CDTF">2018-10-06T20:27:31Z</dcterms:modified>
</cp:coreProperties>
</file>